
<file path=[Content_Types].xml><?xml version="1.0" encoding="utf-8"?>
<Types xmlns="http://schemas.openxmlformats.org/package/2006/content-types">
  <Default Extension="bin" ContentType="application/vnd.openxmlformats-officedocument.oleObject"/>
  <Default Extension="jpeg" ContentType="image/jpeg"/>
  <Default Extension="png" ContentType="image/png"/>
  <Default Extension="rels" ContentType="application/vnd.openxmlformats-package.relationships+xml"/>
  <Default Extension="wmf" ContentType="image/x-wmf"/>
  <Default Extension="xml" ContentType="application/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worksheets/sheet7.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
  </bookViews>
  <sheets>
    <sheet name="P1" sheetId="1" state="visible" r:id="rId1"/>
    <sheet name="P2" sheetId="2" state="visible" r:id="rId2"/>
    <sheet name="P3" sheetId="3" state="visible" r:id="rId3"/>
    <sheet name="Def" sheetId="4" state="visible" r:id="rId4"/>
    <sheet name="Regelgeving" sheetId="5" state="visible" r:id="rId5"/>
    <sheet name="Contacten" sheetId="6" state="visible" r:id="rId6"/>
    <sheet name="subside détail" sheetId="7" state="hidden" r:id="rId7"/>
    <sheet name="Budget" sheetId="8" state="hidden" r:id="rId8"/>
    <sheet name="Projet" sheetId="9" state="hidden" r:id="rId9"/>
  </sheets>
  <definedNames>
    <definedName name="_xlnm.Print_Area" localSheetId="0">'P1'!$A$2:$H$121</definedName>
  </definedNames>
  <calcPr fullPrecision="0"/>
</workbook>
</file>

<file path=xl/sharedStrings.xml><?xml version="1.0" encoding="utf-8"?>
<sst xmlns="http://schemas.openxmlformats.org/spreadsheetml/2006/main" count="346" uniqueCount="346">
  <si>
    <r>
      <rPr>
        <b/>
        <u val="single"/>
        <sz val="14"/>
        <color indexed="64"/>
        <rFont val="Calibri"/>
      </rPr>
      <t xml:space="preserve">STADSBELEID VIA DE RUIMTELIJKE ORDENING</t>
    </r>
  </si>
  <si>
    <r>
      <rPr>
        <b/>
        <u val="single"/>
        <sz val="14"/>
        <color indexed="64"/>
        <rFont val="Calibri"/>
      </rPr>
      <t xml:space="preserve">FORMULIER MET DE NODIGE UITLEG VOOR DE SAMENSTELLING VAN EEN SUBSIDIEAANVRAAG VOOR</t>
    </r>
    <r>
      <rPr>
        <b/>
        <u val="single"/>
        <sz val="14"/>
        <color indexed="64"/>
        <rFont val="Calibri"/>
      </rPr>
      <t xml:space="preserve"> </t>
    </r>
  </si>
  <si>
    <r>
      <rPr>
        <b/>
        <u val="single"/>
        <sz val="14"/>
        <color indexed="64"/>
        <rFont val="Calibri"/>
      </rPr>
      <t xml:space="preserve">De renovatie, de herontwikkeling of de afbraak gevolgd door de heropbou van ongezonde of onaangepaste onroerende goederen (OSH, art. 54, eerste lid, 2°)</t>
    </r>
    <r>
      <rPr>
        <b/>
        <u val="single"/>
        <sz val="14"/>
        <color indexed="64"/>
        <rFont val="Calibri"/>
      </rPr>
      <t xml:space="preserve"> </t>
    </r>
  </si>
  <si>
    <r>
      <rPr>
        <i/>
        <sz val="11"/>
        <color indexed="64"/>
        <rFont val="Calibri"/>
      </rPr>
      <t xml:space="preserve">Schrappen wat niet van toepassing is</t>
    </r>
  </si>
  <si>
    <t xml:space="preserve">De definities (vorige tabblad) kunnen helpen om dit formulier goed in te vullen</t>
  </si>
  <si>
    <r>
      <rPr>
        <b/>
        <u val="single"/>
        <sz val="11"/>
        <color indexed="64"/>
        <rFont val="Calibri"/>
      </rPr>
      <t xml:space="preserve">1/  voorstelling van het dossier</t>
    </r>
  </si>
  <si>
    <t>*</t>
  </si>
  <si>
    <t xml:space="preserve">Date introduction du dossier</t>
  </si>
  <si>
    <r>
      <rPr>
        <sz val="11"/>
        <color indexed="64"/>
        <rFont val="Calibri"/>
      </rPr>
      <t xml:space="preserve">Verzendingsdatum van het dossier</t>
    </r>
  </si>
  <si>
    <r>
      <rPr>
        <sz val="11"/>
        <color indexed="64"/>
        <rFont val="Calibri"/>
      </rPr>
      <t xml:space="preserve">Dossier ingediend door</t>
    </r>
    <r>
      <rPr>
        <sz val="11"/>
        <color indexed="64"/>
        <rFont val="Calibri"/>
      </rPr>
      <t xml:space="preserve"> </t>
    </r>
  </si>
  <si>
    <r>
      <rPr>
        <sz val="11"/>
        <color rgb="FF7030A0"/>
        <rFont val="Calibri"/>
      </rPr>
      <t>Gemeente</t>
    </r>
  </si>
  <si>
    <r>
      <rPr>
        <sz val="11"/>
        <color rgb="FF7030A0"/>
        <rFont val="Calibri"/>
      </rPr>
      <t>OCMW</t>
    </r>
  </si>
  <si>
    <r>
      <rPr>
        <sz val="14"/>
        <color indexed="64"/>
        <rFont val="Calibri"/>
      </rPr>
      <t xml:space="preserve">Gemeente/ OCMW van ...</t>
    </r>
  </si>
  <si>
    <r>
      <rPr>
        <sz val="14"/>
        <color indexed="64"/>
        <rFont val="Calibri"/>
      </rPr>
      <t>Adres:</t>
    </r>
    <r>
      <rPr>
        <sz val="14"/>
        <color indexed="64"/>
        <rFont val="Calibri"/>
      </rPr>
      <t xml:space="preserve"> </t>
    </r>
  </si>
  <si>
    <r>
      <rPr>
        <sz val="11"/>
        <color indexed="64"/>
        <rFont val="Calibri"/>
      </rPr>
      <t>Contactpersoon:</t>
    </r>
  </si>
  <si>
    <t xml:space="preserve">(Naam, Voornaam, tel., mail)</t>
  </si>
  <si>
    <r>
      <rPr>
        <b/>
        <sz val="14"/>
        <color indexed="64"/>
        <rFont val="Calibri"/>
      </rPr>
      <t xml:space="preserve">Adres van het goed:</t>
    </r>
  </si>
  <si>
    <t xml:space="preserve">Le dossier est-il complet</t>
  </si>
  <si>
    <t>Oui</t>
  </si>
  <si>
    <t>Non</t>
  </si>
  <si>
    <t xml:space="preserve">Date introduction de compléments au dossier</t>
  </si>
  <si>
    <t xml:space="preserve">Le dossier corrigé est-il complet</t>
  </si>
  <si>
    <r>
      <rPr>
        <b/>
        <u val="single"/>
        <sz val="11"/>
        <color indexed="64"/>
        <rFont val="Calibri"/>
      </rPr>
      <t xml:space="preserve">2/ In te dienen documenten (OOSH, art. 56, en BBHR, art. 6)</t>
    </r>
    <r>
      <rPr>
        <b/>
        <u val="single"/>
        <sz val="11"/>
        <color indexed="64"/>
        <rFont val="Calibri"/>
      </rPr>
      <t xml:space="preserve"> </t>
    </r>
  </si>
  <si>
    <r>
      <rPr>
        <sz val="11"/>
        <color indexed="64"/>
        <rFont val="Calibri"/>
      </rPr>
      <t xml:space="preserve">Een intentienota betreffende het overwogen project en het toekomstige beheer ervan</t>
    </r>
  </si>
  <si>
    <t>Ja</t>
  </si>
  <si>
    <r>
      <rPr>
        <sz val="11"/>
        <color rgb="FF7030A0"/>
        <rFont val="Calibri"/>
      </rPr>
      <t>Neen</t>
    </r>
  </si>
  <si>
    <t xml:space="preserve">Een nota waarin de overwogen werken beschreven worden </t>
  </si>
  <si>
    <r>
      <rPr>
        <sz val="11"/>
        <color rgb="FF7030A0"/>
        <rFont val="Calibri"/>
      </rPr>
      <t>Ja</t>
    </r>
  </si>
  <si>
    <t xml:space="preserve">Plannen van de bestaande toestand</t>
  </si>
  <si>
    <r>
      <rPr>
        <sz val="11"/>
        <color indexed="64"/>
        <rFont val="Calibri"/>
      </rPr>
      <t xml:space="preserve">Plannen van de geplande toestand</t>
    </r>
  </si>
  <si>
    <r>
      <rPr>
        <sz val="11"/>
        <color indexed="64"/>
        <rFont val="Calibri"/>
      </rPr>
      <t xml:space="preserve">Opmetingsstaat en kostenraming van de werken</t>
    </r>
  </si>
  <si>
    <r>
      <rPr>
        <sz val="11"/>
        <color indexed="64"/>
        <rFont val="Calibri"/>
      </rPr>
      <t xml:space="preserve">Technische beschrijving van de bestaande goed</t>
    </r>
    <r>
      <rPr>
        <sz val="8"/>
        <color indexed="64"/>
        <rFont val="Calibri"/>
      </rPr>
      <t xml:space="preserve"> (verwarming, elektriciteit, verluchting, ...)</t>
    </r>
  </si>
  <si>
    <t xml:space="preserve">Délibération des autorités compétentes </t>
  </si>
  <si>
    <r>
      <rPr>
        <sz val="11"/>
        <color indexed="64"/>
        <rFont val="Calibri"/>
      </rPr>
      <t xml:space="preserve">Iconografische documenten (binnen en buiten)</t>
    </r>
  </si>
  <si>
    <r>
      <rPr>
        <sz val="11"/>
        <color indexed="64"/>
        <rFont val="Calibri"/>
      </rPr>
      <t xml:space="preserve">Bespreking van de raad/ het college</t>
    </r>
  </si>
  <si>
    <t xml:space="preserve">Het dossier kan pas geanalyseerd worden als alle documenten van punt 2 ingediend werden.</t>
  </si>
  <si>
    <r>
      <rPr>
        <b/>
        <u val="single"/>
        <sz val="11"/>
        <color indexed="64"/>
        <rFont val="Calibri"/>
      </rPr>
      <t xml:space="preserve">3/ gegevens over het goed</t>
    </r>
  </si>
  <si>
    <t xml:space="preserve">2° Rénovation, réhabilitation ou démolition de bien immeuble insalubre ou inadapté</t>
  </si>
  <si>
    <r>
      <rPr>
        <sz val="11"/>
        <color indexed="64"/>
        <rFont val="Calibri"/>
      </rPr>
      <t xml:space="preserve">Bouwjaar van het goed</t>
    </r>
    <r>
      <rPr>
        <sz val="11"/>
        <color indexed="64"/>
        <rFont val="Calibri"/>
      </rPr>
      <t xml:space="preserve"> </t>
    </r>
  </si>
  <si>
    <r>
      <rPr>
        <sz val="11"/>
        <color indexed="64"/>
        <rFont val="Calibri"/>
      </rPr>
      <t xml:space="preserve">In welke toestand bevindt het zich?*</t>
    </r>
  </si>
  <si>
    <r>
      <rPr>
        <sz val="11"/>
        <color rgb="FF7030A0"/>
        <rFont val="Calibri"/>
      </rPr>
      <t xml:space="preserve">ongezond </t>
    </r>
    <r>
      <rPr>
        <u val="single"/>
        <sz val="11"/>
        <color rgb="FF7030A0"/>
        <rFont val="Calibri"/>
      </rPr>
      <t>en</t>
    </r>
    <r>
      <rPr>
        <sz val="11"/>
        <color rgb="FF7030A0"/>
        <rFont val="Calibri"/>
      </rPr>
      <t xml:space="preserve"> onaangepast</t>
    </r>
  </si>
  <si>
    <r>
      <rPr>
        <sz val="11"/>
        <color rgb="FF7030A0"/>
        <rFont val="Calibri"/>
      </rPr>
      <t>Ongezond</t>
    </r>
  </si>
  <si>
    <r>
      <rPr>
        <sz val="11"/>
        <color rgb="FF7030A0"/>
        <rFont val="Calibri"/>
      </rPr>
      <t>Onaangepast</t>
    </r>
  </si>
  <si>
    <t xml:space="preserve">Het onroerende goed is eigendom van</t>
  </si>
  <si>
    <r>
      <rPr>
        <sz val="11"/>
        <color indexed="64"/>
        <rFont val="Calibri"/>
      </rPr>
      <t xml:space="preserve">Wordt het goed*</t>
    </r>
  </si>
  <si>
    <r>
      <rPr>
        <sz val="11"/>
        <color rgb="FF7030A0"/>
        <rFont val="Calibri"/>
      </rPr>
      <t>Bewoond</t>
    </r>
  </si>
  <si>
    <r>
      <rPr>
        <sz val="11"/>
        <color rgb="FF7030A0"/>
        <rFont val="Calibri"/>
      </rPr>
      <t xml:space="preserve">Niet bewoond</t>
    </r>
  </si>
  <si>
    <r>
      <rPr>
        <sz val="11"/>
        <color indexed="64"/>
        <rFont val="Calibri"/>
      </rPr>
      <t xml:space="preserve">Werd het goed opgenomen in de inventaris van de leegstaande gebouwen?***  </t>
    </r>
  </si>
  <si>
    <t xml:space="preserve">Taux subvention </t>
  </si>
  <si>
    <r>
      <rPr>
        <sz val="11"/>
        <color indexed="64"/>
        <rFont val="Calibri"/>
      </rPr>
      <t xml:space="preserve">Wordt de herhuisvesting van de bewoners voorzien?</t>
    </r>
  </si>
  <si>
    <r>
      <rPr>
        <sz val="11"/>
        <color indexed="64"/>
        <rFont val="Calibri"/>
      </rPr>
      <t xml:space="preserve">Ligt het goed in zone voor stadsherwaardering?</t>
    </r>
  </si>
  <si>
    <r>
      <rPr>
        <sz val="11"/>
        <color indexed="64"/>
        <rFont val="Calibri"/>
      </rPr>
      <t xml:space="preserve">Is het goed beschermd?**</t>
    </r>
  </si>
  <si>
    <r>
      <rPr>
        <sz val="11"/>
        <color indexed="64"/>
        <rFont val="Calibri"/>
      </rPr>
      <t xml:space="preserve">Werd het goed opgenomen in de inventaris van het bouwkundige erfgoed?**</t>
    </r>
  </si>
  <si>
    <r>
      <rPr>
        <sz val="11"/>
        <color indexed="64"/>
        <rFont val="Calibri"/>
      </rPr>
      <t xml:space="preserve">Is er asbest in het goed aanwezig?</t>
    </r>
  </si>
  <si>
    <r>
      <rPr>
        <sz val="11"/>
        <color indexed="64"/>
        <rFont val="Calibri"/>
      </rPr>
      <t xml:space="preserve">Beschikt het goed over kelders?</t>
    </r>
  </si>
  <si>
    <r>
      <rPr>
        <b/>
        <u val="single"/>
        <sz val="11"/>
        <color indexed="64"/>
        <rFont val="Calibri"/>
      </rPr>
      <t xml:space="preserve">4/ informatie over de werken</t>
    </r>
  </si>
  <si>
    <r>
      <rPr>
        <sz val="11"/>
        <color indexed="64"/>
        <rFont val="Calibri"/>
      </rPr>
      <t xml:space="preserve">Is een stedenbouwkundige vergunning vereist? </t>
    </r>
  </si>
  <si>
    <r>
      <rPr>
        <sz val="11"/>
        <color indexed="64"/>
        <rFont val="Calibri"/>
      </rPr>
      <t xml:space="preserve">Het dossier beantwoordt aan de categorie (</t>
    </r>
    <r>
      <rPr>
        <sz val="8"/>
        <color indexed="64"/>
        <rFont val="Calibri"/>
      </rPr>
      <t xml:space="preserve">OOSH, art. 2, definitie</t>
    </r>
    <r>
      <rPr>
        <sz val="11"/>
        <color indexed="64"/>
        <rFont val="Calibri"/>
      </rPr>
      <t>)*</t>
    </r>
  </si>
  <si>
    <r>
      <rPr>
        <sz val="11"/>
        <color rgb="FF7030A0"/>
        <rFont val="Calibri"/>
      </rPr>
      <t xml:space="preserve">zware werkzaamheden</t>
    </r>
  </si>
  <si>
    <r>
      <rPr>
        <sz val="11"/>
        <color rgb="FF7030A0"/>
        <rFont val="Calibri"/>
      </rPr>
      <t xml:space="preserve">lichte werkzaamheden</t>
    </r>
  </si>
  <si>
    <r>
      <rPr>
        <b/>
        <i/>
        <sz val="10"/>
        <color indexed="64"/>
        <rFont val="Calibri"/>
      </rPr>
      <t xml:space="preserve">Indien beide</t>
    </r>
    <r>
      <rPr>
        <i/>
        <sz val="10"/>
        <color indexed="64"/>
        <rFont val="Calibri"/>
      </rPr>
      <t xml:space="preserve">: </t>
    </r>
    <r>
      <rPr>
        <i/>
        <sz val="9"/>
        <color indexed="64"/>
        <rFont val="Calibri"/>
      </rPr>
      <t xml:space="preserve">commentaren en, desgevallend, de verdeling</t>
    </r>
  </si>
  <si>
    <r>
      <rPr>
        <b/>
        <i/>
        <sz val="10"/>
        <color indexed="64"/>
        <rFont val="Calibri"/>
      </rPr>
      <t xml:space="preserve">Indien 'lichte werzaamheden'</t>
    </r>
    <r>
      <rPr>
        <i/>
        <sz val="10"/>
        <color indexed="64"/>
        <rFont val="Calibri"/>
      </rPr>
      <t xml:space="preserve">: </t>
    </r>
    <r>
      <rPr>
        <i/>
        <sz val="9"/>
        <color indexed="64"/>
        <rFont val="Calibri"/>
      </rPr>
      <t xml:space="preserve">de te bereiken energieprestatie verduidelijken</t>
    </r>
  </si>
  <si>
    <r>
      <rPr>
        <sz val="11"/>
        <color indexed="64"/>
        <rFont val="Calibri"/>
      </rPr>
      <t xml:space="preserve">Over welk type werken gaat het?</t>
    </r>
  </si>
  <si>
    <r>
      <rPr>
        <sz val="11"/>
        <color indexed="64"/>
        <rFont val="Calibri"/>
      </rPr>
      <t xml:space="preserve">Verhouding %</t>
    </r>
  </si>
  <si>
    <r>
      <rPr>
        <sz val="11"/>
        <color rgb="FF7030A0"/>
        <rFont val="Calibri"/>
      </rPr>
      <t xml:space="preserve">Renovatie woning</t>
    </r>
    <r>
      <rPr>
        <sz val="11"/>
        <color rgb="FF7030A0"/>
        <rFont val="Calibri"/>
      </rPr>
      <t xml:space="preserve"> </t>
    </r>
  </si>
  <si>
    <r>
      <rPr>
        <sz val="11"/>
        <color rgb="FF7030A0"/>
        <rFont val="Calibri"/>
      </rPr>
      <t xml:space="preserve">Afbraak – wederopbouw woning</t>
    </r>
  </si>
  <si>
    <t xml:space="preserve">Opbouw - renovatie  handelszaak</t>
  </si>
  <si>
    <r>
      <rPr>
        <sz val="11"/>
        <color indexed="64"/>
        <rFont val="Calibri"/>
      </rPr>
      <t xml:space="preserve">Welk btw-tarie zal op de geplande werken van toepassing zijn?</t>
    </r>
  </si>
  <si>
    <r>
      <rPr>
        <sz val="11"/>
        <color indexed="64"/>
        <rFont val="Calibri"/>
      </rPr>
      <t xml:space="preserve">Indien meerdere btw-tarieven toegepast worden: verduidelijk</t>
    </r>
    <r>
      <rPr>
        <sz val="11"/>
        <color indexed="64"/>
        <rFont val="Calibri"/>
      </rPr>
      <t xml:space="preserve"> </t>
    </r>
  </si>
  <si>
    <r>
      <rPr>
        <b/>
        <u val="single"/>
        <sz val="11"/>
        <color indexed="64"/>
        <rFont val="Calibri"/>
      </rPr>
      <t>Planning:</t>
    </r>
  </si>
  <si>
    <r>
      <rPr>
        <sz val="11"/>
        <color indexed="64"/>
        <rFont val="Calibri"/>
      </rPr>
      <t xml:space="preserve">Datum van toekenning van de dienstopdracht</t>
    </r>
  </si>
  <si>
    <r>
      <rPr>
        <sz val="11"/>
        <color indexed="64"/>
        <rFont val="Calibri"/>
      </rPr>
      <t xml:space="preserve">Indieningsdatum vergunning</t>
    </r>
  </si>
  <si>
    <r>
      <rPr>
        <sz val="11"/>
        <color indexed="64"/>
        <rFont val="Calibri"/>
      </rPr>
      <t xml:space="preserve">Gunningsdatum van de werkopdracht</t>
    </r>
  </si>
  <si>
    <r>
      <rPr>
        <sz val="11"/>
        <color indexed="64"/>
        <rFont val="Calibri"/>
      </rPr>
      <t xml:space="preserve">Voorlopige opleveringsdatum</t>
    </r>
  </si>
  <si>
    <t xml:space="preserve">Quel est le type dossier: </t>
  </si>
  <si>
    <t xml:space="preserve">démolition suivie de la reconstruction</t>
  </si>
  <si>
    <t>rénovation</t>
  </si>
  <si>
    <t>réhabilitation</t>
  </si>
  <si>
    <t xml:space="preserve">TVA 12%</t>
  </si>
  <si>
    <t xml:space="preserve">TVA 6%</t>
  </si>
  <si>
    <t xml:space="preserve"> TVA 6%</t>
  </si>
  <si>
    <t xml:space="preserve">Les frais proposés correspondent à des frais éligibles</t>
  </si>
  <si>
    <r>
      <rPr>
        <b/>
        <sz val="9"/>
        <color theme="1"/>
        <rFont val="Calibri"/>
        <scheme val="minor"/>
      </rPr>
      <t xml:space="preserve">Tavaux légers </t>
    </r>
    <r>
      <rPr>
        <sz val="9"/>
        <color theme="1"/>
        <rFont val="Calibri"/>
        <scheme val="minor"/>
      </rPr>
      <t xml:space="preserve">: tous travaux de rénovation relative à l’adaptation d’un bien immeuble aux exigences de sécurité, de salubrité et d’équipement des logements, visées à l’article 4, § 1er, du Code bruxellois du Logement, ainsi que tous travaux ne nécessitant pas permis d’urbanisme ou, lorsque ce permis est nécessaire, qui ne portent pas sur la structure du bâtiment ou sur la modification de son volume;</t>
    </r>
  </si>
  <si>
    <r>
      <rPr>
        <b/>
        <sz val="9"/>
        <color theme="1"/>
        <rFont val="Calibri"/>
        <scheme val="minor"/>
      </rPr>
      <t xml:space="preserve">Travaux lourds </t>
    </r>
    <r>
      <rPr>
        <sz val="9"/>
        <color theme="1"/>
        <rFont val="Calibri"/>
        <scheme val="minor"/>
      </rPr>
      <t xml:space="preserve">: tous travaux de démolition-construction, de réhabilitation ou de rénovation qui outre la mise en conformité de l’immeuble, sont soumis à permis d’urbanisme et portent sur la structure du bâtiment ou sur la modification de son volume;</t>
    </r>
  </si>
  <si>
    <t xml:space="preserve">Détails des frais Non-éligibles</t>
  </si>
  <si>
    <t xml:space="preserve">1/ frais imprévus</t>
  </si>
  <si>
    <t xml:space="preserve">2/ tva sur frais d'étude (art 3, 3e al AGRBC PdV</t>
  </si>
  <si>
    <t xml:space="preserve">2/ taux tva des commerces à plafonner au taux de 6%</t>
  </si>
  <si>
    <t xml:space="preserve">4/frais d'assurance</t>
  </si>
  <si>
    <t xml:space="preserve">Durée des travaux </t>
  </si>
  <si>
    <t xml:space="preserve">années </t>
  </si>
  <si>
    <t xml:space="preserve">Date estimée début des travaux </t>
  </si>
  <si>
    <r>
      <rPr>
        <b/>
        <u val="single"/>
        <sz val="11"/>
        <color indexed="64"/>
        <rFont val="Calibri"/>
      </rPr>
      <t xml:space="preserve">5/ Informatie over het budget</t>
    </r>
  </si>
  <si>
    <r>
      <rPr>
        <sz val="11"/>
        <color indexed="64"/>
        <rFont val="Calibri"/>
      </rPr>
      <t xml:space="preserve">Werd het goed opgenomen in een andere gewestelijk programma/ project? (DWC, SVC, Stadsbeleid, ...)</t>
    </r>
  </si>
  <si>
    <r>
      <rPr>
        <sz val="11"/>
        <color indexed="64"/>
        <rFont val="Calibri"/>
      </rPr>
      <t xml:space="preserve">indien ja, welk?</t>
    </r>
  </si>
  <si>
    <r>
      <rPr>
        <sz val="11"/>
        <color indexed="64"/>
        <rFont val="Calibri"/>
      </rPr>
      <t xml:space="preserve">gelieve de betreffende projectfiche bij te voegen</t>
    </r>
  </si>
  <si>
    <r>
      <rPr>
        <sz val="11"/>
        <color indexed="64"/>
        <rFont val="Calibri"/>
      </rPr>
      <t xml:space="preserve">Wordt een andere cofinanciering voorzien?</t>
    </r>
    <r>
      <rPr>
        <sz val="11"/>
        <color indexed="64"/>
        <rFont val="Calibri"/>
      </rPr>
      <t xml:space="preserve"> </t>
    </r>
    <r>
      <rPr>
        <sz val="11"/>
        <color indexed="64"/>
        <rFont val="Calibri"/>
      </rPr>
      <t xml:space="preserve">** </t>
    </r>
    <r>
      <rPr>
        <sz val="8"/>
        <color indexed="64"/>
        <rFont val="Calibri"/>
      </rPr>
      <t xml:space="preserve">(EFRO, be.exemplary, ...)</t>
    </r>
  </si>
  <si>
    <r>
      <rPr>
        <sz val="11"/>
        <color indexed="64"/>
        <rFont val="Calibri"/>
      </rPr>
      <t xml:space="preserve">Worden premies aangevraagd?**</t>
    </r>
  </si>
  <si>
    <r>
      <rPr>
        <b/>
        <u val="single"/>
        <sz val="11"/>
        <color indexed="64"/>
        <rFont val="Calibri"/>
      </rPr>
      <t xml:space="preserve">6/ Informatie over de toegankelijkheid</t>
    </r>
  </si>
  <si>
    <r>
      <rPr>
        <sz val="11"/>
        <color indexed="64"/>
        <rFont val="Calibri"/>
      </rPr>
      <t xml:space="preserve">Is het gebouw toegankelijk voor PBM's?</t>
    </r>
  </si>
  <si>
    <r>
      <rPr>
        <sz val="11"/>
        <color indexed="64"/>
        <rFont val="Calibri"/>
      </rPr>
      <t xml:space="preserve">Verantwoording van de keuzes omtrent de toegankelijkheid</t>
    </r>
  </si>
  <si>
    <t xml:space="preserve">Acte de propriété</t>
  </si>
  <si>
    <t xml:space="preserve">Détails des frais d'études</t>
  </si>
  <si>
    <t xml:space="preserve">Détails des frais d'honoraires</t>
  </si>
  <si>
    <r>
      <rPr>
        <sz val="11"/>
        <color indexed="64"/>
        <rFont val="Calibri"/>
      </rPr>
      <t xml:space="preserve">* Gelieve de pagina met de definities te raadplegen (vorig tabblad) om deze vragen te beantwoorden,</t>
    </r>
  </si>
  <si>
    <r>
      <rPr>
        <sz val="11"/>
        <color indexed="64"/>
        <rFont val="Calibri"/>
      </rPr>
      <t xml:space="preserve">** In geval van positief antwoord, gelieve alle nuttige informatie bij te voegen</t>
    </r>
  </si>
  <si>
    <r>
      <rPr>
        <sz val="11"/>
        <color indexed="64"/>
        <rFont val="Calibri"/>
      </rPr>
      <t xml:space="preserve">*** In geval van positief antwoord, gelieve het uittreksel uit de gemeentelijke inventaris van de leegstaande goederen bij te voegen, evenals het bewijs dat de bevoegde overheden deze inventaris gevalideerd en officieel aan het Gewest bezorgd hebben</t>
    </r>
    <r>
      <rPr>
        <sz val="11"/>
        <color theme="1"/>
        <rFont val="Calibri"/>
        <scheme val="minor"/>
      </rPr>
      <t xml:space="preserve">
</t>
    </r>
  </si>
  <si>
    <r>
      <rPr>
        <sz val="11"/>
        <color indexed="64"/>
        <rFont val="Calibri"/>
      </rPr>
      <t>invullen</t>
    </r>
  </si>
  <si>
    <r>
      <rPr>
        <sz val="11"/>
        <color indexed="64"/>
        <rFont val="Calibri"/>
      </rPr>
      <t xml:space="preserve">wordt automatisch ingevuld in functie van vorige gegevens</t>
    </r>
  </si>
  <si>
    <r>
      <rPr>
        <b/>
        <u val="single"/>
        <sz val="12"/>
        <color indexed="64"/>
        <rFont val="Calibri"/>
      </rPr>
      <t xml:space="preserve">2.1/ Berekening van de bruto m² per bestemming</t>
    </r>
  </si>
  <si>
    <r>
      <rPr>
        <b/>
        <u val="single"/>
        <sz val="11"/>
        <color indexed="64"/>
        <rFont val="Calibri"/>
      </rPr>
      <t xml:space="preserve">A/ Bestaande toestand</t>
    </r>
    <r>
      <rPr>
        <b/>
        <u val="single"/>
        <sz val="11"/>
        <color indexed="64"/>
        <rFont val="Calibri"/>
      </rPr>
      <t xml:space="preserve"> </t>
    </r>
  </si>
  <si>
    <r>
      <rPr>
        <i/>
        <u val="single"/>
        <sz val="11"/>
        <color indexed="64"/>
        <rFont val="Calibri"/>
      </rPr>
      <t xml:space="preserve">Huidige bestemming:</t>
    </r>
  </si>
  <si>
    <r>
      <rPr>
        <i/>
        <u val="single"/>
        <sz val="11"/>
        <color indexed="64"/>
        <rFont val="Calibri"/>
      </rPr>
      <t>lokalen</t>
    </r>
  </si>
  <si>
    <r>
      <rPr>
        <i/>
        <u val="single"/>
        <sz val="11"/>
        <color indexed="64"/>
        <rFont val="Calibri"/>
      </rPr>
      <t>m²</t>
    </r>
  </si>
  <si>
    <r>
      <rPr>
        <sz val="11"/>
        <color indexed="64"/>
        <rFont val="Calibri"/>
      </rPr>
      <t xml:space="preserve">Aantal woningen:</t>
    </r>
  </si>
  <si>
    <r>
      <rPr>
        <sz val="11"/>
        <color indexed="64"/>
        <rFont val="Calibri"/>
      </rPr>
      <t>souterrain</t>
    </r>
  </si>
  <si>
    <r>
      <rPr>
        <sz val="11"/>
        <color indexed="64"/>
        <rFont val="Calibri"/>
      </rPr>
      <t xml:space="preserve">Typologie van de woningen (aantal):</t>
    </r>
  </si>
  <si>
    <r>
      <rPr>
        <sz val="11"/>
        <color indexed="64"/>
        <rFont val="Calibri"/>
      </rPr>
      <t>gelijkvloers</t>
    </r>
  </si>
  <si>
    <t>Kamers:</t>
  </si>
  <si>
    <r>
      <rPr>
        <sz val="11"/>
        <color indexed="64"/>
        <rFont val="Calibri"/>
      </rPr>
      <t>tussenverdieping</t>
    </r>
  </si>
  <si>
    <r>
      <rPr>
        <sz val="11"/>
        <color indexed="64"/>
        <rFont val="Calibri"/>
      </rPr>
      <t xml:space="preserve">Aandeel handelszaak:</t>
    </r>
  </si>
  <si>
    <r>
      <rPr>
        <sz val="11"/>
        <color indexed="64"/>
        <rFont val="Calibri"/>
      </rPr>
      <t>1e</t>
    </r>
  </si>
  <si>
    <r>
      <rPr>
        <sz val="11"/>
        <color indexed="64"/>
        <rFont val="Calibri"/>
      </rPr>
      <t>Andere:</t>
    </r>
  </si>
  <si>
    <r>
      <rPr>
        <sz val="11"/>
        <color indexed="64"/>
        <rFont val="Calibri"/>
      </rPr>
      <t>2e</t>
    </r>
  </si>
  <si>
    <r>
      <rPr>
        <sz val="11"/>
        <color indexed="64"/>
        <rFont val="Calibri"/>
      </rPr>
      <t>3e</t>
    </r>
  </si>
  <si>
    <r>
      <rPr>
        <sz val="11"/>
        <color indexed="64"/>
        <rFont val="Calibri"/>
      </rPr>
      <t>4e</t>
    </r>
  </si>
  <si>
    <r>
      <rPr>
        <sz val="11"/>
        <color indexed="64"/>
        <rFont val="Calibri"/>
      </rPr>
      <t>5e</t>
    </r>
  </si>
  <si>
    <r>
      <rPr>
        <sz val="11"/>
        <color indexed="64"/>
        <rFont val="Calibri"/>
      </rPr>
      <t>zolder</t>
    </r>
  </si>
  <si>
    <t>omgeving</t>
  </si>
  <si>
    <r>
      <rPr>
        <i/>
        <u val="single"/>
        <sz val="11"/>
        <color indexed="64"/>
        <rFont val="Calibri"/>
      </rPr>
      <t>Totaal</t>
    </r>
  </si>
  <si>
    <r>
      <rPr>
        <b/>
        <u val="single"/>
        <sz val="11"/>
        <color indexed="64"/>
        <rFont val="Calibri"/>
      </rPr>
      <t xml:space="preserve">B/ Geplande toestand per bestemming (bruto m²) (BBHR, art. 3)</t>
    </r>
  </si>
  <si>
    <r>
      <rPr>
        <sz val="9"/>
        <color indexed="64"/>
        <rFont val="Calibri"/>
      </rPr>
      <t xml:space="preserve">Definitie bruto m²: oppervlakte van de ruimten, wanden, gevelmuren en de helft van de wachtmuren inbegrepen</t>
    </r>
  </si>
  <si>
    <t xml:space="preserve">Geplande bestemming: </t>
  </si>
  <si>
    <r>
      <rPr>
        <sz val="11"/>
        <color indexed="64"/>
        <rFont val="Calibri"/>
      </rPr>
      <t>1/woningen</t>
    </r>
  </si>
  <si>
    <r>
      <rPr>
        <sz val="11"/>
        <color indexed="64"/>
        <rFont val="Calibri"/>
      </rPr>
      <t xml:space="preserve">2/ kelders - overdekte parkings</t>
    </r>
  </si>
  <si>
    <r>
      <rPr>
        <sz val="11"/>
        <color indexed="64"/>
        <rFont val="Calibri"/>
      </rPr>
      <t xml:space="preserve">3/ omgeving - niet-overdekte parking - terras</t>
    </r>
  </si>
  <si>
    <r>
      <rPr>
        <sz val="11"/>
        <color indexed="64"/>
        <rFont val="Calibri"/>
      </rPr>
      <t xml:space="preserve">4/ handelszaken</t>
    </r>
  </si>
  <si>
    <r>
      <rPr>
        <i/>
        <u val="single"/>
        <sz val="11"/>
        <color indexed="64"/>
        <rFont val="Calibri"/>
      </rPr>
      <t xml:space="preserve">Categorie handelszaak*:</t>
    </r>
  </si>
  <si>
    <r>
      <rPr>
        <sz val="9"/>
        <color rgb="FF7030A0"/>
        <rFont val="Calibri"/>
      </rPr>
      <t xml:space="preserve">De gesubsidieerde handelsruimten zijn buurtwinkels, die aan een specifieke lokale behoefte beantwoorden.</t>
    </r>
  </si>
  <si>
    <r>
      <rPr>
        <i/>
        <sz val="11"/>
        <color indexed="64"/>
        <rFont val="Calibri"/>
      </rPr>
      <t xml:space="preserve">Overweegt u het beheer van de handelszaak te delegeren?</t>
    </r>
  </si>
  <si>
    <r>
      <rPr>
        <sz val="9"/>
        <color rgb="FF7030A0"/>
        <rFont val="Calibri"/>
      </rPr>
      <t xml:space="preserve">In dat geval dien een ontwerp van beheerovereenkomst bezorgd te worden (BBHR, art. 13)</t>
    </r>
  </si>
  <si>
    <r>
      <rPr>
        <i/>
        <sz val="11"/>
        <color indexed="64"/>
        <rFont val="Calibri"/>
      </rPr>
      <t xml:space="preserve">Bijkomende informatie?</t>
    </r>
  </si>
  <si>
    <r>
      <rPr>
        <i/>
        <u val="single"/>
        <sz val="11"/>
        <color indexed="64"/>
        <rFont val="Calibri"/>
      </rPr>
      <t xml:space="preserve">Zo ja, gelieve een document in bijlage bij te voegen</t>
    </r>
  </si>
  <si>
    <r>
      <rPr>
        <b/>
        <u val="single"/>
        <sz val="11"/>
        <color indexed="64"/>
        <rFont val="Calibri"/>
      </rPr>
      <t xml:space="preserve">C/ In aanmerking komende oppervlakte in bruto m² </t>
    </r>
  </si>
  <si>
    <t xml:space="preserve">Art 56,  4° " les superficies affectées aux espaces commerciaux ou productifs ne peuvent excéder 500 m² par opération subventionnes, ni 20 % de la superficie totale de l'ensemble des biens immeubles construits subventionnés dans le cadre de la politique de la ville</t>
  </si>
  <si>
    <t xml:space="preserve">Déterminé par le suivit des surfaces commerciales déjà accordées durant l'année en cour</t>
  </si>
  <si>
    <t xml:space="preserve">suivant avis IF surface total du commerce éligible si l'ensemble des surfaces commerciales de tout les projets introduit ne dapassent pas 20 % de la surface des autres affectations. </t>
  </si>
  <si>
    <r>
      <rPr>
        <b/>
        <u val="single"/>
        <sz val="11"/>
        <color indexed="64"/>
        <rFont val="Calibri"/>
      </rPr>
      <t xml:space="preserve">D/ Geplande toestand per bestemming</t>
    </r>
    <r>
      <rPr>
        <b/>
        <u val="single"/>
        <sz val="11"/>
        <color indexed="64"/>
        <rFont val="Calibri"/>
      </rPr>
      <t xml:space="preserve"> </t>
    </r>
  </si>
  <si>
    <r>
      <rPr>
        <i/>
        <u val="single"/>
        <sz val="11"/>
        <color indexed="64"/>
        <rFont val="Calibri"/>
      </rPr>
      <t>Bestemmingen</t>
    </r>
  </si>
  <si>
    <r>
      <rPr>
        <sz val="11"/>
        <color indexed="64"/>
        <rFont val="Calibri"/>
      </rPr>
      <t xml:space="preserve">% van de totale oppervlakte</t>
    </r>
  </si>
  <si>
    <t xml:space="preserve">3/ omgeving - niet-overdekte parking - terrassen</t>
  </si>
  <si>
    <r>
      <rPr>
        <sz val="11"/>
        <color indexed="64"/>
        <rFont val="Calibri"/>
      </rPr>
      <t xml:space="preserve">4/ handelszaken &amp; productieve ruimten</t>
    </r>
  </si>
  <si>
    <t xml:space="preserve"> -</t>
  </si>
  <si>
    <t xml:space="preserve">C'/ Surface éligibles si limitation du commerce</t>
  </si>
  <si>
    <t xml:space="preserve">surfaces non commerciales</t>
  </si>
  <si>
    <t>m²</t>
  </si>
  <si>
    <t xml:space="preserve">si limitation de la surface des commerces à 20 %:</t>
  </si>
  <si>
    <t xml:space="preserve">surface totale</t>
  </si>
  <si>
    <t xml:space="preserve">D/ Situation projetée par affection  sans les surfaces non-éligibles</t>
  </si>
  <si>
    <t>Affectations</t>
  </si>
  <si>
    <t xml:space="preserve">% de la surface total</t>
  </si>
  <si>
    <t xml:space="preserve">1/ logements</t>
  </si>
  <si>
    <t xml:space="preserve">2/ caves - parkings couverts</t>
  </si>
  <si>
    <t xml:space="preserve">3/ abords - parking non couverts</t>
  </si>
  <si>
    <t xml:space="preserve">4/ commerces &amp; productifs</t>
  </si>
  <si>
    <t>Total</t>
  </si>
  <si>
    <r>
      <rPr>
        <i/>
        <sz val="9"/>
        <color indexed="64"/>
        <rFont val="Calibri"/>
      </rPr>
      <t xml:space="preserve">*volgens de categorieën, bepaald door Perspective.Brussels:</t>
    </r>
  </si>
  <si>
    <t xml:space="preserve">• winkels voor alledaagse producten (kruidenier, grootwarenhuis, apotheek, krantenwinkel, bakker, …);</t>
  </si>
  <si>
    <r>
      <rPr>
        <i/>
        <sz val="9"/>
        <color indexed="64"/>
        <rFont val="Calibri"/>
      </rPr>
      <t xml:space="preserve">• uitrusting voor personen (kleding, schoenen, parfumerie, ...);</t>
    </r>
  </si>
  <si>
    <t xml:space="preserve">• uitrusting voor de vrijetijd (sport, boeken, muziek, plastische kunsten, films, ...);</t>
  </si>
  <si>
    <r>
      <rPr>
        <i/>
        <sz val="9"/>
        <color indexed="64"/>
        <rFont val="Calibri"/>
      </rPr>
      <t xml:space="preserve">• uitrusting voor het huis (doe-het-zelfzaak, decoratie, meubels, ...);</t>
    </r>
  </si>
  <si>
    <r>
      <rPr>
        <i/>
        <sz val="9"/>
        <color indexed="64"/>
        <rFont val="Calibri"/>
      </rPr>
      <t xml:space="preserve">• transport (audoverdeler, garages, carwash, ...);</t>
    </r>
  </si>
  <si>
    <r>
      <rPr>
        <i/>
        <sz val="9"/>
        <color indexed="64"/>
        <rFont val="Calibri"/>
      </rPr>
      <t xml:space="preserve">• eetgelegenheden (restaurant, sandwichbar, café, thésalon, frituur, ...);</t>
    </r>
  </si>
  <si>
    <r>
      <rPr>
        <i/>
        <sz val="9"/>
        <color indexed="64"/>
        <rFont val="Calibri"/>
      </rPr>
      <t xml:space="preserve">• diensten (bank, kapper, reisbureau, uitzendkantoor, ...).</t>
    </r>
  </si>
  <si>
    <r>
      <rPr>
        <b/>
        <u val="single"/>
        <sz val="11"/>
        <color indexed="64"/>
        <rFont val="Calibri"/>
      </rPr>
      <t xml:space="preserve">2.2/ Berekening van de kosten die in aanmerking komen op basis van het aantal m² per bestemming*</t>
    </r>
  </si>
  <si>
    <r>
      <rPr>
        <b/>
        <u val="single"/>
        <sz val="11"/>
        <color indexed="64"/>
        <rFont val="Calibri"/>
      </rPr>
      <t xml:space="preserve">A/ Aanvraag van de gemeente/ het OCMW</t>
    </r>
    <r>
      <rPr>
        <b/>
        <u val="single"/>
        <sz val="11"/>
        <color indexed="64"/>
        <rFont val="Calibri"/>
      </rPr>
      <t xml:space="preserve"> </t>
    </r>
  </si>
  <si>
    <r>
      <rPr>
        <i/>
        <u val="single"/>
        <sz val="11"/>
        <color indexed="64"/>
        <rFont val="Calibri"/>
      </rPr>
      <t xml:space="preserve">kosten excl. btw</t>
    </r>
  </si>
  <si>
    <r>
      <rPr>
        <i/>
        <u val="single"/>
        <sz val="11"/>
        <color indexed="64"/>
        <rFont val="Calibri"/>
      </rPr>
      <t xml:space="preserve">kosten per m² excl. btw</t>
    </r>
  </si>
  <si>
    <r>
      <rPr>
        <i/>
        <u val="single"/>
        <sz val="11"/>
        <color indexed="64"/>
        <rFont val="Calibri"/>
      </rPr>
      <t xml:space="preserve">% van de werken</t>
    </r>
  </si>
  <si>
    <r>
      <rPr>
        <b/>
        <sz val="11"/>
        <color indexed="64"/>
        <rFont val="Calibri"/>
      </rPr>
      <t xml:space="preserve">Werken (excl. btw)</t>
    </r>
  </si>
  <si>
    <r>
      <rPr>
        <b/>
        <sz val="11"/>
        <color indexed="64"/>
        <rFont val="Calibri"/>
      </rPr>
      <t xml:space="preserve">Kosten voor studie/ ereloon architect (excl. btw)</t>
    </r>
  </si>
  <si>
    <t>%</t>
  </si>
  <si>
    <r>
      <rPr>
        <b/>
        <sz val="11"/>
        <color indexed="64"/>
        <rFont val="Calibri"/>
      </rPr>
      <t>Totaal</t>
    </r>
  </si>
  <si>
    <r>
      <rPr>
        <b/>
        <u val="single"/>
        <sz val="11"/>
        <color indexed="64"/>
        <rFont val="Calibri"/>
      </rPr>
      <t xml:space="preserve">B/ Aanvraag van de gemeente/ het OCMW per bestemming</t>
    </r>
    <r>
      <rPr>
        <b/>
        <u val="single"/>
        <sz val="11"/>
        <color indexed="64"/>
        <rFont val="Calibri"/>
      </rPr>
      <t xml:space="preserve"> </t>
    </r>
  </si>
  <si>
    <r>
      <rPr>
        <i/>
        <u val="single"/>
        <sz val="11"/>
        <color indexed="64"/>
        <rFont val="Calibri"/>
      </rPr>
      <t xml:space="preserve">Bedrag werken excl. btw</t>
    </r>
  </si>
  <si>
    <r>
      <rPr>
        <i/>
        <u val="single"/>
        <sz val="11"/>
        <color indexed="64"/>
        <rFont val="Calibri"/>
      </rPr>
      <t xml:space="preserve">% kosten studie/ architect per bestemming</t>
    </r>
  </si>
  <si>
    <r>
      <rPr>
        <i/>
        <u val="single"/>
        <sz val="11"/>
        <color indexed="64"/>
        <rFont val="Calibri"/>
      </rPr>
      <t xml:space="preserve">naar rato van de studie/ de architect excl. btw</t>
    </r>
  </si>
  <si>
    <r>
      <rPr>
        <i/>
        <u val="single"/>
        <sz val="11"/>
        <color indexed="64"/>
        <rFont val="Calibri"/>
      </rPr>
      <t xml:space="preserve">uitgaven excl. btw</t>
    </r>
  </si>
  <si>
    <r>
      <rPr>
        <i/>
        <u val="single"/>
        <sz val="11"/>
        <color indexed="64"/>
        <rFont val="Calibri"/>
      </rPr>
      <t>btw</t>
    </r>
  </si>
  <si>
    <r>
      <rPr>
        <i/>
        <u val="single"/>
        <sz val="11"/>
        <color indexed="64"/>
        <rFont val="Calibri"/>
      </rPr>
      <t xml:space="preserve">incl. btw</t>
    </r>
  </si>
  <si>
    <r>
      <rPr>
        <sz val="11"/>
        <color indexed="64"/>
        <rFont val="Calibri"/>
      </rPr>
      <t xml:space="preserve">3/ omgeving - niet-overdekte parking </t>
    </r>
  </si>
  <si>
    <t>tvac</t>
  </si>
  <si>
    <r>
      <rPr>
        <sz val="10"/>
        <color indexed="2"/>
        <rFont val="Calibri"/>
      </rPr>
      <t xml:space="preserve">Er verschijnt een foutmelding indien het bedrag van tabel A verschilt van dat van tabel B</t>
    </r>
  </si>
  <si>
    <t xml:space="preserve">Type de travaux</t>
  </si>
  <si>
    <t xml:space="preserve">Rénovation Logement </t>
  </si>
  <si>
    <t xml:space="preserve">Démolition/reronstruction logement </t>
  </si>
  <si>
    <t xml:space="preserve">Rénovation/ construction commerce</t>
  </si>
  <si>
    <r>
      <rPr>
        <i/>
        <sz val="9"/>
        <color indexed="64"/>
        <rFont val="Calibri"/>
      </rPr>
      <t xml:space="preserve">Ter info</t>
    </r>
  </si>
  <si>
    <r>
      <rPr>
        <i/>
        <sz val="10"/>
        <color indexed="64"/>
        <rFont val="Calibri"/>
      </rPr>
      <t xml:space="preserve">1/ onvoorzien kosten en herzieningen</t>
    </r>
  </si>
  <si>
    <r>
      <rPr>
        <i/>
        <sz val="9"/>
        <color indexed="64"/>
        <rFont val="Calibri"/>
      </rPr>
      <t xml:space="preserve">Detailgegevens van de kosten die niet in aanmerking komen</t>
    </r>
  </si>
  <si>
    <r>
      <rPr>
        <i/>
        <sz val="10"/>
        <color indexed="64"/>
        <rFont val="Calibri"/>
      </rPr>
      <t xml:space="preserve">2/ maximale btw op kosten voor studie vastgelegd volgens type van werken (art. 3, 3e lid, BBHR Stadsbeleid)</t>
    </r>
  </si>
  <si>
    <r>
      <rPr>
        <i/>
        <sz val="10"/>
        <color indexed="64"/>
        <rFont val="Calibri"/>
      </rPr>
      <t xml:space="preserve">3/ verzekeringskosten</t>
    </r>
  </si>
  <si>
    <t xml:space="preserve">4/ taux tva des commerces à plafonner au taux de 6%</t>
  </si>
  <si>
    <r>
      <rPr>
        <b/>
        <sz val="14"/>
        <color indexed="64"/>
        <rFont val="Calibri"/>
      </rPr>
      <t>Definities</t>
    </r>
  </si>
  <si>
    <r>
      <rPr>
        <sz val="11"/>
        <color indexed="64"/>
        <rFont val="Calibri"/>
      </rPr>
      <t xml:space="preserve">• OSH van 6 oktober 2016: behalve de gemeenschappelijke bepalingen in de artikelen 7 tot 18, art. 51 tot 53 en art. 152 tot 156.</t>
    </r>
    <r>
      <rPr>
        <sz val="11"/>
        <color theme="1"/>
        <rFont val="Calibri"/>
        <scheme val="minor"/>
      </rPr>
      <t xml:space="preserve">
</t>
    </r>
    <r>
      <rPr>
        <sz val="11"/>
        <color indexed="64"/>
        <rFont val="Calibri"/>
      </rPr>
      <t xml:space="preserve">Besluit Stadsbeleid van 19 januari 2017: Art. 1 à 13 et Art. 152 tot 156.</t>
    </r>
  </si>
  <si>
    <r>
      <rPr>
        <b/>
        <sz val="12"/>
        <color indexed="64"/>
        <rFont val="Calibri"/>
      </rPr>
      <t xml:space="preserve">Verlaten onroerend goed</t>
    </r>
  </si>
  <si>
    <t xml:space="preserve">Een bebouwd onroerend goed dat klaarblijkelijk door de eigenaar verlaten is en dat aanzienlijk verval vertoont of dreigt bouwvallig te worden, zoals vastgesteld bij besluit van de burgemeester dat de nodige saneringsmaatregelen of reparaties oplegt om de gezondheid of de openbare veiligheid te herstellen</t>
  </si>
  <si>
    <r>
      <rPr>
        <b/>
        <sz val="12"/>
        <color indexed="64"/>
        <rFont val="Calibri"/>
      </rPr>
      <t xml:space="preserve">Een leegstaand onroerend goed</t>
    </r>
  </si>
  <si>
    <r>
      <rPr>
        <sz val="11"/>
        <color indexed="64"/>
        <rFont val="Calibri"/>
      </rPr>
      <t xml:space="preserve">Een onroerend goed dat aan één van de volgende voorwaarden voldoet:</t>
    </r>
    <r>
      <rPr>
        <sz val="11"/>
        <color theme="1"/>
        <rFont val="Calibri"/>
        <scheme val="minor"/>
      </rPr>
      <t xml:space="preserve">
</t>
    </r>
    <r>
      <rPr>
        <sz val="11"/>
        <color indexed="64"/>
        <rFont val="Calibri"/>
      </rPr>
      <t xml:space="preserve">1°de leegstand van het onroerend goed maakt het voorwerp uit van een vaststelling van een overheidsinstantie, inzonderheid een vaststelling van leegstand na politieonderzoek of een onbewoonbaarheidsbesluit van de burgemeester;</t>
    </r>
    <r>
      <rPr>
        <sz val="11"/>
        <color theme="1"/>
        <rFont val="Calibri"/>
        <scheme val="minor"/>
      </rPr>
      <t xml:space="preserve">
</t>
    </r>
    <r>
      <rPr>
        <sz val="11"/>
        <color indexed="64"/>
        <rFont val="Calibri"/>
      </rPr>
      <t xml:space="preserve">ter uitvoering van artikel 133, lid 2 en artikel 135vandeNieuwe Gemeentewet;</t>
    </r>
    <r>
      <rPr>
        <sz val="11"/>
        <color theme="1"/>
        <rFont val="Calibri"/>
        <scheme val="minor"/>
      </rPr>
      <t xml:space="preserve">
</t>
    </r>
    <r>
      <rPr>
        <sz val="11"/>
        <color indexed="64"/>
        <rFont val="Calibri"/>
      </rPr>
      <t xml:space="preserve">2° het goed is opgenomen in de gewestelijke inventaris van de leegstaande woningen, zoals vastgesteld door de gewestelijke dienst belast met de bestrijding van de leegstand, met toepassing van artikel 15, § 6, van de Brusselse Huisvestingscode. </t>
    </r>
  </si>
  <si>
    <r>
      <rPr>
        <b/>
        <sz val="12"/>
        <color indexed="64"/>
        <rFont val="Calibri"/>
      </rPr>
      <t xml:space="preserve">Ongezond onroerend </t>
    </r>
    <r>
      <rPr>
        <sz val="12"/>
        <color theme="1"/>
        <rFont val="Calibri"/>
        <scheme val="minor"/>
      </rPr>
      <t xml:space="preserve">
</t>
    </r>
    <r>
      <rPr>
        <b/>
        <sz val="12"/>
        <color indexed="64"/>
        <rFont val="Calibri"/>
      </rPr>
      <t>goed</t>
    </r>
  </si>
  <si>
    <t xml:space="preserve">Een gebouwd onroerend goed dat niet voldoet aan de vereisten inzake veiligheid, gezondheid en uitrusting voor woningen, zoals bepaald in Hoofdstuk I van Titel III van de Brusselse Huisvestingscode en de uitvoeringsbesluiten ervan</t>
  </si>
  <si>
    <r>
      <rPr>
        <b/>
        <sz val="12"/>
        <color indexed="64"/>
        <rFont val="Calibri"/>
      </rPr>
      <t xml:space="preserve">Onaangepast onroerend goed</t>
    </r>
  </si>
  <si>
    <r>
      <rPr>
        <sz val="11"/>
        <color indexed="64"/>
        <rFont val="Calibri"/>
      </rPr>
      <t xml:space="preserve">Goed waarvan de bestemming en huidige inrichting niet meer aangepast zijn aan </t>
    </r>
    <r>
      <rPr>
        <sz val="11"/>
        <color theme="1"/>
        <rFont val="Calibri"/>
        <scheme val="minor"/>
      </rPr>
      <t xml:space="preserve">
</t>
    </r>
    <r>
      <rPr>
        <sz val="11"/>
        <color indexed="64"/>
        <rFont val="Calibri"/>
      </rPr>
      <t xml:space="preserve">de noden van de huidige of toekomstige bewoners</t>
    </r>
  </si>
  <si>
    <r>
      <rPr>
        <b/>
        <sz val="12"/>
        <color indexed="64"/>
        <rFont val="Calibri"/>
      </rPr>
      <t xml:space="preserve">Tavaux légers :</t>
    </r>
    <r>
      <rPr>
        <b/>
        <sz val="12"/>
        <color indexed="64"/>
        <rFont val="Calibri"/>
      </rPr>
      <t xml:space="preserve">  </t>
    </r>
  </si>
  <si>
    <t xml:space="preserve">Alle renovatiewerken om een onroerend goed conform te maken aan de vereisten inzake veiligheid, gezondheid en uitrusting voor woningen, bepaald bij artikel 4, § 1, van de Brusselse Huisvestingscode, alsook alle werkzaamheden die geen stedenbouwkundige vergunning vereisen of die, indien zij wel een dergelijke vergunning vereisen, geen betrekking hebben op de structuur van het gebouw of een wijziging van het volume ervan</t>
  </si>
  <si>
    <r>
      <rPr>
        <b/>
        <sz val="12"/>
        <color indexed="64"/>
        <rFont val="Calibri"/>
      </rPr>
      <t xml:space="preserve">Zware werkzaamheden:</t>
    </r>
    <r>
      <rPr>
        <b/>
        <sz val="12"/>
        <color indexed="64"/>
        <rFont val="Calibri"/>
      </rPr>
      <t xml:space="preserve"> </t>
    </r>
  </si>
  <si>
    <t xml:space="preserve">Alle sloop- en bouwwerken, opwaarderings- of renovatiewerken die niet alleen het onroerend goed conform maken, maar ook onderworpen zijn aan een stedenbouwkundige vergunning en betrekking hebben op de structuur van het gebouw of de wijziging van het volume ervan</t>
  </si>
  <si>
    <r>
      <rPr>
        <b/>
        <sz val="12"/>
        <color indexed="64"/>
        <rFont val="Calibri"/>
      </rPr>
      <t xml:space="preserve">Surface brut</t>
    </r>
    <r>
      <rPr>
        <b/>
        <sz val="12"/>
        <color indexed="64"/>
        <rFont val="Calibri"/>
      </rPr>
      <t xml:space="preserve"> </t>
    </r>
  </si>
  <si>
    <r>
      <rPr>
        <sz val="11"/>
        <color indexed="64"/>
        <rFont val="Calibri"/>
      </rPr>
      <t xml:space="preserve">Totale oppervlakte van de woning, met inbegrip van de muren </t>
    </r>
    <r>
      <rPr>
        <sz val="11"/>
        <color theme="1"/>
        <rFont val="Calibri"/>
        <scheme val="minor"/>
      </rPr>
      <t xml:space="preserve">
</t>
    </r>
    <r>
      <rPr>
        <sz val="11"/>
        <color indexed="64"/>
        <rFont val="Calibri"/>
      </rPr>
      <t xml:space="preserve">en de quotiteiten in de gemeenschappelijke delen van het gebouw </t>
    </r>
  </si>
  <si>
    <t xml:space="preserve">Réduction de TVA à 6%</t>
  </si>
  <si>
    <t xml:space="preserve">Arrêté royal n°20 du 20/07/1970 fixant les taux de TVA sur les opérations immobilières (6%-12%-21%), page 17; Dans certaines communes de la RBC, les travaux de démolition-reconstruction d’un bâtiment destiné à du logement bénéficie sous certaines conditions d’un taux réduit de TVA à 6%.</t>
  </si>
  <si>
    <r>
      <rPr>
        <b/>
        <sz val="12"/>
        <color indexed="64"/>
        <rFont val="Calibri"/>
      </rPr>
      <t xml:space="preserve">Waar vind je de regelgeving?</t>
    </r>
  </si>
  <si>
    <r>
      <rPr>
        <u val="single"/>
        <sz val="12"/>
        <color rgb="FF0563C1"/>
        <rFont val="Calibri"/>
      </rPr>
      <t xml:space="preserve">. Ordonnantie houdende organisatie van de stedelijke herwaardering van 06.10.2016 (Belgisch Staatsblad 18.10.2016): behalve de gemeentelijke bepalingen in de art. 7 tot 18, art. Art. 51 tot 53 en Art. 54 tot 59</t>
    </r>
  </si>
  <si>
    <r>
      <rPr>
        <u val="single"/>
        <sz val="12"/>
        <color rgb="FF0563C1"/>
        <rFont val="Calibri"/>
      </rPr>
      <t xml:space="preserve">. Besluit van de Regering betreffende het Stadsbeleid, van 19.01.2017, art. 1 tot 13 en art. 14 tot 22</t>
    </r>
  </si>
  <si>
    <t xml:space="preserve">https://wijken.brussels/3/  -&gt; regelgeving</t>
  </si>
  <si>
    <r>
      <rPr>
        <b/>
        <sz val="12"/>
        <color indexed="64"/>
        <rFont val="Calibri"/>
      </rPr>
      <t xml:space="preserve">Waar vind je de presentaties?</t>
    </r>
  </si>
  <si>
    <t xml:space="preserve">https://wijken.brussels/3/ -&gt; Presentatie Stadsbeleid (axe 1) (rechts)</t>
  </si>
  <si>
    <r>
      <rPr>
        <u val="single"/>
        <sz val="12"/>
        <color rgb="FF0563C1"/>
        <rFont val="Calibri"/>
      </rPr>
      <t>https://cloud.urban.brussels/index.php/s/bd3yPd67gT8f9J5#pdfviewer</t>
    </r>
  </si>
  <si>
    <r>
      <rPr>
        <b/>
        <i/>
        <sz val="12"/>
        <color indexed="64"/>
        <rFont val="Calibri"/>
      </rPr>
      <t xml:space="preserve">Hoe en naar waar het formulier versturen? </t>
    </r>
    <r>
      <rPr>
        <sz val="12"/>
        <color indexed="64"/>
        <rFont val="Calibri"/>
      </rPr>
      <t xml:space="preserve">papieren versie naar:</t>
    </r>
  </si>
  <si>
    <r>
      <rPr>
        <i/>
        <sz val="12"/>
        <color indexed="64"/>
        <rFont val="Calibri"/>
      </rPr>
      <t xml:space="preserve">Direction de la rénovation Urbain  -</t>
    </r>
    <r>
      <rPr>
        <i/>
        <sz val="12"/>
        <color indexed="64"/>
        <rFont val="Calibri"/>
      </rPr>
      <t xml:space="preserve"> </t>
    </r>
  </si>
  <si>
    <r>
      <rPr>
        <i/>
        <sz val="12"/>
        <color indexed="64"/>
        <rFont val="Calibri"/>
      </rPr>
      <t xml:space="preserve">Directie Stadsvernieuwing</t>
    </r>
  </si>
  <si>
    <r>
      <rPr>
        <i/>
        <sz val="12"/>
        <color indexed="64"/>
        <rFont val="Calibri"/>
      </rPr>
      <t xml:space="preserve">Politique de la ville Axe 1-</t>
    </r>
    <r>
      <rPr>
        <i/>
        <sz val="12"/>
        <color indexed="64"/>
        <rFont val="Calibri"/>
      </rPr>
      <t xml:space="preserve"> </t>
    </r>
  </si>
  <si>
    <r>
      <rPr>
        <i/>
        <sz val="12"/>
        <color indexed="64"/>
        <rFont val="Calibri"/>
      </rPr>
      <t xml:space="preserve">Stadsbeleid Pijler 1</t>
    </r>
  </si>
  <si>
    <r>
      <rPr>
        <i/>
        <sz val="12"/>
        <color indexed="64"/>
        <rFont val="Calibri"/>
      </rPr>
      <t xml:space="preserve">Mont des Arts 10-13</t>
    </r>
  </si>
  <si>
    <r>
      <rPr>
        <i/>
        <sz val="12"/>
        <color indexed="64"/>
        <rFont val="Calibri"/>
      </rPr>
      <t xml:space="preserve">Kunstberg 10-13</t>
    </r>
  </si>
  <si>
    <r>
      <rPr>
        <i/>
        <sz val="12"/>
        <color indexed="64"/>
        <rFont val="Calibri"/>
      </rPr>
      <t>Bruxelles 1000</t>
    </r>
    <r>
      <rPr>
        <i/>
        <sz val="12"/>
        <color indexed="64"/>
        <rFont val="Calibri"/>
      </rPr>
      <t xml:space="preserve"> </t>
    </r>
  </si>
  <si>
    <r>
      <rPr>
        <i/>
        <sz val="12"/>
        <color indexed="64"/>
        <rFont val="Calibri"/>
      </rPr>
      <t xml:space="preserve">1000 Brussel</t>
    </r>
  </si>
  <si>
    <r>
      <rPr>
        <b/>
        <sz val="12"/>
        <color indexed="64"/>
        <rFont val="Calibri"/>
      </rPr>
      <t xml:space="preserve">Met wie contact opnemen voor vragen over pijler 1 van het Stadsbeleid?</t>
    </r>
  </si>
  <si>
    <r>
      <rPr>
        <sz val="12"/>
        <color indexed="64"/>
        <rFont val="Calibri"/>
      </rPr>
      <t xml:space="preserve">Thierno Diouf - coördinator</t>
    </r>
  </si>
  <si>
    <r>
      <rPr>
        <sz val="12"/>
        <color indexed="64"/>
        <rFont val="Calibri"/>
      </rPr>
      <t xml:space="preserve">Philippe Piéreuse, directeur</t>
    </r>
  </si>
  <si>
    <r>
      <rPr>
        <u val="single"/>
        <sz val="12"/>
        <color rgb="FF0563C1"/>
        <rFont val="Calibri"/>
      </rPr>
      <t>tdiouf@urban.brussels</t>
    </r>
  </si>
  <si>
    <r>
      <rPr>
        <sz val="12"/>
        <color indexed="64"/>
        <rFont val="Calibri"/>
      </rPr>
      <t>ppiereuse@urban.brussels</t>
    </r>
  </si>
  <si>
    <r>
      <rPr>
        <sz val="12"/>
        <color indexed="64"/>
        <rFont val="Calibri"/>
      </rPr>
      <t>02 432 85 37</t>
    </r>
  </si>
  <si>
    <r>
      <rPr>
        <sz val="12"/>
        <color indexed="64"/>
        <rFont val="Calibri"/>
      </rPr>
      <t>02 432 85 04</t>
    </r>
  </si>
  <si>
    <r>
      <rPr>
        <b/>
        <sz val="12"/>
        <color indexed="64"/>
        <rFont val="Calibri"/>
      </rPr>
      <t xml:space="preserve">Met wie contact opnemen bij problemen met het formulier?</t>
    </r>
  </si>
  <si>
    <r>
      <rPr>
        <sz val="12"/>
        <color indexed="64"/>
        <rFont val="Calibri"/>
      </rPr>
      <t xml:space="preserve">Thierno Diouf</t>
    </r>
  </si>
  <si>
    <r>
      <rPr>
        <sz val="12"/>
        <color indexed="64"/>
        <rFont val="Calibri"/>
      </rPr>
      <t>of</t>
    </r>
    <r>
      <rPr>
        <sz val="12"/>
        <color indexed="64"/>
        <rFont val="Calibri"/>
      </rPr>
      <t xml:space="preserve"> </t>
    </r>
  </si>
  <si>
    <r>
      <rPr>
        <sz val="12"/>
        <color indexed="64"/>
        <rFont val="Calibri"/>
      </rPr>
      <t xml:space="preserve">Aurélie Schubert</t>
    </r>
  </si>
  <si>
    <r>
      <rPr>
        <sz val="12"/>
        <color indexed="64"/>
        <rFont val="Calibri"/>
      </rPr>
      <t>aschubert@urban.brussels</t>
    </r>
  </si>
  <si>
    <r>
      <rPr>
        <sz val="12"/>
        <color indexed="64"/>
        <rFont val="Calibri"/>
      </rPr>
      <t>02 432 83 32</t>
    </r>
  </si>
  <si>
    <t xml:space="preserve">calcul de la subvention</t>
  </si>
  <si>
    <t xml:space="preserve">C/calcul de la subvention</t>
  </si>
  <si>
    <t xml:space="preserve">Quel est le type de travaux?</t>
  </si>
  <si>
    <t xml:space="preserve">Version Papier</t>
  </si>
  <si>
    <t xml:space="preserve">Travaux léger</t>
  </si>
  <si>
    <t xml:space="preserve">Travaux lourd</t>
  </si>
  <si>
    <t>**</t>
  </si>
  <si>
    <t xml:space="preserve">Pour les logements:</t>
  </si>
  <si>
    <t>Rénovation</t>
  </si>
  <si>
    <t>Démolition-reconstruction</t>
  </si>
  <si>
    <t xml:space="preserve">Le bien bénéficie-t-il d'une TVA réduite a 6% dans le cas d'une démolition- reconstruction?*</t>
  </si>
  <si>
    <t>oui</t>
  </si>
  <si>
    <t>non</t>
  </si>
  <si>
    <t xml:space="preserve">** soit le montant le plus faible entre : "Total htva subventionnable" et "dépenses htva version commune"</t>
  </si>
  <si>
    <t xml:space="preserve">m² éligibles</t>
  </si>
  <si>
    <t xml:space="preserve">€/m² actes éligibles</t>
  </si>
  <si>
    <t xml:space="preserve">actes éligibles €/m² indéxé*</t>
  </si>
  <si>
    <t xml:space="preserve">Total htva subventionnable</t>
  </si>
  <si>
    <t xml:space="preserve">coût au m² commune</t>
  </si>
  <si>
    <t xml:space="preserve">dépenses htva version commune</t>
  </si>
  <si>
    <t xml:space="preserve">coût au m² htva à prendre en considération**</t>
  </si>
  <si>
    <t xml:space="preserve">2/ caves,…</t>
  </si>
  <si>
    <t xml:space="preserve">3/ abords,…</t>
  </si>
  <si>
    <t xml:space="preserve">4/ commerces,…</t>
  </si>
  <si>
    <t>TVAC</t>
  </si>
  <si>
    <t xml:space="preserve"> </t>
  </si>
  <si>
    <t xml:space="preserve">m² par affectation</t>
  </si>
  <si>
    <t xml:space="preserve">Montant htva à prendre en considération</t>
  </si>
  <si>
    <t xml:space="preserve">Taux tva</t>
  </si>
  <si>
    <t xml:space="preserve">Montant tva</t>
  </si>
  <si>
    <t xml:space="preserve">Montant TVAC à prendre en considératio</t>
  </si>
  <si>
    <t xml:space="preserve">Taux subvention applicable</t>
  </si>
  <si>
    <t xml:space="preserve">Montant de la subvention</t>
  </si>
  <si>
    <t xml:space="preserve">Montant des actes éligibles (AGRBC Art 3)</t>
  </si>
  <si>
    <t xml:space="preserve">Maximum HTVA (€/m²)</t>
  </si>
  <si>
    <t xml:space="preserve">Travaux lourds</t>
  </si>
  <si>
    <t xml:space="preserve">Travaux légers</t>
  </si>
  <si>
    <t xml:space="preserve">* Indexe ABEX</t>
  </si>
  <si>
    <t xml:space="preserve">3/ abords/terrasse - parking non couverts</t>
  </si>
  <si>
    <t xml:space="preserve">Taux subvention applicable: Art 18 Le montant de la subvention… équivaut à 85 % du montant total du devis estimatif .. Ou si celui-ci est inférieur, du montant total effectif des actes éligibles lors du décompte final. </t>
  </si>
  <si>
    <t xml:space="preserve">Rénovation logement</t>
  </si>
  <si>
    <t xml:space="preserve">** En cas de projet répondant à ses deux critères veuillez contacter l'administration à l'adresse XXX@urban.brussels</t>
  </si>
  <si>
    <t xml:space="preserve">démolition/ reconstruction logement </t>
  </si>
  <si>
    <t xml:space="preserve">commerce </t>
  </si>
  <si>
    <t xml:space="preserve">Impact Budgétaire</t>
  </si>
  <si>
    <t xml:space="preserve">Date d'adjudication</t>
  </si>
  <si>
    <t xml:space="preserve">Date de réception provisoire</t>
  </si>
  <si>
    <t>date</t>
  </si>
  <si>
    <t>Organisme</t>
  </si>
  <si>
    <t>AB</t>
  </si>
  <si>
    <t>lib.</t>
  </si>
  <si>
    <t>SC</t>
  </si>
  <si>
    <t xml:space="preserve">Budget (incl trf)</t>
  </si>
  <si>
    <t xml:space="preserve">Exécution (SAP)</t>
  </si>
  <si>
    <t xml:space="preserve">crédit disponible</t>
  </si>
  <si>
    <t>DRU</t>
  </si>
  <si>
    <t xml:space="preserve">33.006.28.05 6352</t>
  </si>
  <si>
    <t>b</t>
  </si>
  <si>
    <t>c</t>
  </si>
  <si>
    <t>e</t>
  </si>
  <si>
    <t>f</t>
  </si>
  <si>
    <t>Année</t>
  </si>
  <si>
    <t xml:space="preserve">Total crédits d’engagement </t>
  </si>
  <si>
    <t xml:space="preserve">Année de liquidation </t>
  </si>
  <si>
    <t>n-1</t>
  </si>
  <si>
    <t>n</t>
  </si>
  <si>
    <t>n+1</t>
  </si>
  <si>
    <t>n+2</t>
  </si>
  <si>
    <t>n+3</t>
  </si>
  <si>
    <t>n+4</t>
  </si>
  <si>
    <t>n+5</t>
  </si>
  <si>
    <t>n+6</t>
  </si>
  <si>
    <t>n+7</t>
  </si>
  <si>
    <t xml:space="preserve">Total  crédits de liquidation :</t>
  </si>
  <si>
    <t xml:space="preserve">AGRBC Art 20</t>
  </si>
  <si>
    <t xml:space="preserve">Décision d'approbation de l'opération par le gouvernement</t>
  </si>
  <si>
    <t xml:space="preserve">Notification à l'attributaire du marché des travaux et de services</t>
  </si>
  <si>
    <t xml:space="preserve">suivant les états d'avancements approuvés</t>
  </si>
  <si>
    <t xml:space="preserve">au terme de l'exécution ou de la mise en œuvre sur base des justificatifs finaux.(solde)</t>
  </si>
  <si>
    <t xml:space="preserve">* Biffer la mention inutile</t>
  </si>
  <si>
    <t xml:space="preserve">Stade Projet </t>
  </si>
  <si>
    <t xml:space="preserve">ARRBC art 5-</t>
  </si>
  <si>
    <t>***</t>
  </si>
  <si>
    <t xml:space="preserve">Proposition PEB l'étude de faissabilité ou de faisabilité intégrée</t>
  </si>
  <si>
    <t xml:space="preserve">Estimatif de demande de primes</t>
  </si>
  <si>
    <t xml:space="preserve">Bruxelles environnement</t>
  </si>
  <si>
    <t>Région</t>
  </si>
  <si>
    <t xml:space="preserve">AGRBC Art.5 § 1</t>
  </si>
  <si>
    <t xml:space="preserve">Documents de marchés de services et de fournitures</t>
  </si>
  <si>
    <t>1°</t>
  </si>
  <si>
    <t xml:space="preserve">Délibération des autorités compétentes approuvant le projet de cahier des charges et fixant les conditions et mode de passation des marchés</t>
  </si>
  <si>
    <t>2°</t>
  </si>
  <si>
    <t xml:space="preserve">Cahier des charges</t>
  </si>
  <si>
    <t>3°</t>
  </si>
  <si>
    <t xml:space="preserve">en cas de procédure restreinte ou négociée la Liste des soumissionnaires à consulter</t>
  </si>
  <si>
    <t xml:space="preserve">Dossier d'attribution pour chaques marché publics de travaux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</si>
</sst>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0" formatCode="_-* #,##0.00\ _€_-;\-* #,##0.00\ _€_-;_-* &quot;-&quot;??\ _€_-;_-@_-"/>
    <numFmt numFmtId="161" formatCode="_-* #,##0\ _€_-;\-* #,##0\ _€_-;_-* &quot;-&quot;\ _€_-;_-@_-"/>
    <numFmt numFmtId="162" formatCode="_-* #,##0.00\ &quot;€&quot;_-;\-* #,##0.00\ &quot;€&quot;_-;_-* &quot;-&quot;??\ &quot;€&quot;_-;_-@_-"/>
    <numFmt numFmtId="163" formatCode="_-* #,##0\ &quot;€&quot;_-;\-* #,##0\ &quot;€&quot;_-;_-* &quot;-&quot;\ &quot;€&quot;_-;_-@_-"/>
    <numFmt numFmtId="164" formatCode="#,##0.00_-\ [$€-1]"/>
  </numFmts>
  <fonts count="50">
    <font>
      <name val="Calibri"/>
      <color theme="1"/>
      <sz val="11.000000"/>
      <scheme val="minor"/>
    </font>
    <font>
      <name val="Arial"/>
      <color theme="1"/>
      <sz val="10.000000"/>
    </font>
    <font>
      <name val="Calibri"/>
      <color theme="10"/>
      <sz val="11.000000"/>
      <u/>
      <scheme val="minor"/>
    </font>
    <font>
      <name val="Calibri"/>
      <b/>
      <color theme="1"/>
      <sz val="14.000000"/>
      <u/>
      <scheme val="minor"/>
    </font>
    <font>
      <name val="Calibri"/>
      <i/>
      <color theme="1"/>
      <sz val="11.000000"/>
      <scheme val="minor"/>
    </font>
    <font>
      <name val="Calibri"/>
      <i/>
      <color indexed="64"/>
      <sz val="11.000000"/>
    </font>
    <font>
      <name val="Calibri"/>
      <color rgb="FF7030A0"/>
      <sz val="11.000000"/>
      <scheme val="minor"/>
    </font>
    <font>
      <name val="Calibri"/>
      <b/>
      <color theme="1"/>
      <sz val="11.000000"/>
      <u/>
      <scheme val="minor"/>
    </font>
    <font>
      <name val="Calibri"/>
      <sz val="11.000000"/>
      <scheme val="minor"/>
    </font>
    <font>
      <name val="Calibri"/>
      <color theme="1"/>
      <sz val="14.000000"/>
      <scheme val="minor"/>
    </font>
    <font>
      <name val="Calibri"/>
      <color indexed="64"/>
      <sz val="11.000000"/>
    </font>
    <font>
      <name val="Calibri"/>
      <b/>
      <color theme="1"/>
      <sz val="14.000000"/>
      <scheme val="minor"/>
    </font>
    <font>
      <name val="Calibri"/>
      <color rgb="FF7030A0"/>
      <sz val="11.000000"/>
    </font>
    <font>
      <name val="Calibri"/>
      <b/>
      <i/>
      <color indexed="2"/>
      <sz val="11.000000"/>
    </font>
    <font>
      <name val="Calibri"/>
      <b/>
      <i/>
      <color indexed="2"/>
      <sz val="11.000000"/>
      <scheme val="minor"/>
    </font>
    <font>
      <name val="Calibri"/>
      <sz val="9.000000"/>
      <scheme val="minor"/>
    </font>
    <font>
      <name val="Calibri"/>
      <i/>
      <sz val="9.000000"/>
      <scheme val="minor"/>
    </font>
    <font>
      <name val="Calibri"/>
      <color indexed="2"/>
      <sz val="11.000000"/>
      <scheme val="minor"/>
    </font>
    <font>
      <name val="Calibri"/>
      <b/>
      <sz val="11.000000"/>
      <u/>
      <scheme val="minor"/>
    </font>
    <font>
      <name val="Calibri"/>
      <color theme="1"/>
      <sz val="9.000000"/>
      <scheme val="minor"/>
    </font>
    <font>
      <name val="Calibri"/>
      <i/>
      <color theme="1"/>
      <sz val="9.000000"/>
      <scheme val="minor"/>
    </font>
    <font>
      <name val="Calibri"/>
      <color rgb="FF7030A0"/>
      <sz val="9.000000"/>
      <scheme val="minor"/>
    </font>
    <font>
      <name val="Calibri"/>
      <b/>
      <color theme="1"/>
      <sz val="12.000000"/>
      <u/>
      <scheme val="minor"/>
    </font>
    <font>
      <name val="Calibri"/>
      <i/>
      <color theme="1"/>
      <sz val="11.000000"/>
      <u/>
      <scheme val="minor"/>
    </font>
    <font>
      <name val="Calibri"/>
      <color theme="1"/>
      <sz val="8.000000"/>
      <scheme val="minor"/>
    </font>
    <font>
      <name val="Calibri"/>
      <i/>
      <color indexed="64"/>
      <sz val="11.000000"/>
      <u/>
    </font>
    <font>
      <name val="Calibri"/>
      <b/>
      <color theme="1"/>
      <sz val="11.000000"/>
      <scheme val="minor"/>
    </font>
    <font>
      <name val="Calibri"/>
      <i/>
      <color indexed="64"/>
      <sz val="9.000000"/>
    </font>
    <font>
      <name val="Calibri"/>
      <i/>
      <color rgb="FF7030A0"/>
      <sz val="12.000000"/>
      <scheme val="minor"/>
    </font>
    <font>
      <name val="Calibri"/>
      <i/>
      <color rgb="FF7030A0"/>
      <sz val="9.000000"/>
      <scheme val="minor"/>
    </font>
    <font>
      <name val="Calibri"/>
      <b/>
      <i/>
      <color rgb="FF7030A0"/>
      <sz val="12.000000"/>
      <scheme val="minor"/>
    </font>
    <font>
      <name val="Calibri"/>
      <b/>
      <i/>
      <color rgb="FF7030A0"/>
      <sz val="9.000000"/>
      <scheme val="minor"/>
    </font>
    <font>
      <name val="Calibri"/>
      <i/>
      <color rgb="FF7030A0"/>
      <sz val="11.000000"/>
      <scheme val="minor"/>
    </font>
    <font>
      <name val="Calibri"/>
      <i/>
      <color theme="0" tint="-0.49995422223578601"/>
      <sz val="9.000000"/>
      <scheme val="minor"/>
    </font>
    <font>
      <name val="Calibri"/>
      <i/>
      <color theme="0" tint="-0.49995422223578601"/>
      <sz val="9.000000"/>
      <u/>
      <scheme val="minor"/>
    </font>
    <font>
      <name val="Calibri"/>
      <color indexed="2"/>
      <sz val="10.000000"/>
      <scheme val="minor"/>
    </font>
    <font>
      <name val="Calibri"/>
      <color theme="1"/>
      <sz val="11.000000"/>
      <u/>
      <scheme val="minor"/>
    </font>
    <font>
      <name val="Calibri"/>
      <i/>
      <color theme="1"/>
      <sz val="10.000000"/>
      <scheme val="minor"/>
    </font>
    <font>
      <name val="Calibri"/>
      <b/>
      <color theme="1"/>
      <sz val="12.000000"/>
      <scheme val="minor"/>
    </font>
    <font>
      <name val="Calibri"/>
      <color theme="1"/>
      <sz val="12.000000"/>
      <scheme val="minor"/>
    </font>
    <font>
      <name val="Calibri"/>
      <color theme="10"/>
      <sz val="12.000000"/>
      <u/>
      <scheme val="minor"/>
    </font>
    <font>
      <name val="Calibri"/>
      <b/>
      <i/>
      <color theme="1"/>
      <sz val="12.000000"/>
      <scheme val="minor"/>
    </font>
    <font>
      <name val="Calibri"/>
      <i/>
      <color theme="1"/>
      <sz val="12.000000"/>
      <scheme val="minor"/>
    </font>
    <font>
      <name val="Calibri"/>
      <i/>
      <sz val="11.000000"/>
      <scheme val="minor"/>
    </font>
    <font>
      <name val="Calibri"/>
      <b/>
      <sz val="12.000000"/>
      <scheme val="minor"/>
    </font>
    <font>
      <name val="Calibri"/>
      <i/>
      <color theme="1" tint="0.34998626667073579"/>
      <sz val="9.000000"/>
      <scheme val="minor"/>
    </font>
    <font>
      <name val="Calibri"/>
      <i/>
      <color theme="0" tint="-0.34995574816125979"/>
      <sz val="9.000000"/>
      <scheme val="minor"/>
    </font>
    <font>
      <name val="Calibri"/>
      <b/>
      <sz val="11.000000"/>
      <scheme val="minor"/>
    </font>
    <font>
      <name val="Calibri"/>
      <i/>
      <color theme="1"/>
      <sz val="9.000000"/>
      <u/>
      <scheme val="minor"/>
    </font>
    <font>
      <name val="Calibri"/>
      <i/>
      <color theme="0" tint="-0.34995574816125979"/>
      <sz val="9.000000"/>
      <u/>
      <scheme val="minor"/>
    </font>
  </fonts>
  <fills count="9">
    <fill>
      <patternFill patternType="none"/>
    </fill>
    <fill>
      <patternFill patternType="gray125"/>
    </fill>
    <fill>
      <patternFill patternType="solid">
        <fgColor theme="5" tint="0.59996337778862885"/>
        <bgColor theme="5" tint="0.59996337778862885"/>
      </patternFill>
    </fill>
    <fill>
      <patternFill patternType="solid">
        <fgColor theme="7" tint="0.59996337778862885"/>
        <bgColor theme="7" tint="0.59996337778862885"/>
      </patternFill>
    </fill>
    <fill>
      <patternFill patternType="solid">
        <fgColor theme="0" tint="-0.14996795556505021"/>
        <bgColor theme="0" tint="-0.14996795556505021"/>
      </patternFill>
    </fill>
    <fill>
      <patternFill patternType="solid">
        <fgColor theme="6" tint="0.59996337778862885"/>
        <bgColor theme="6" tint="0.59996337778862885"/>
      </patternFill>
    </fill>
    <fill>
      <patternFill patternType="solid">
        <fgColor theme="9" tint="0.39997558519241921"/>
        <bgColor theme="9" tint="0.39997558519241921"/>
      </patternFill>
    </fill>
    <fill>
      <patternFill patternType="solid">
        <fgColor theme="0"/>
        <bgColor theme="0"/>
      </patternFill>
    </fill>
    <fill>
      <patternFill patternType="solid">
        <fgColor theme="5" tint="0.39997558519241921"/>
        <bgColor theme="5" tint="0.39997558519241921"/>
      </patternFill>
    </fill>
  </fills>
  <borders count="4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fontId="0" fillId="0" borderId="0" numFmtId="0" applyNumberFormat="1" applyFont="1" applyFill="1" applyBorder="1"/>
    <xf fontId="1" fillId="0" borderId="0" numFmtId="160" applyNumberFormat="1" applyFont="0" applyFill="0" applyBorder="0" applyProtection="0"/>
    <xf fontId="1" fillId="0" borderId="0" numFmtId="161" applyNumberFormat="1" applyFont="0" applyFill="0" applyBorder="0" applyProtection="0"/>
    <xf fontId="1" fillId="0" borderId="0" numFmtId="162" applyNumberFormat="1" applyFont="0" applyFill="0" applyBorder="0" applyProtection="0"/>
    <xf fontId="1" fillId="0" borderId="0" numFmtId="163" applyNumberFormat="1" applyFont="0" applyFill="0" applyBorder="0" applyProtection="0"/>
    <xf fontId="2" fillId="0" borderId="0" numFmtId="0" applyNumberFormat="0" applyFont="1" applyFill="0" applyBorder="0" applyProtection="0"/>
    <xf fontId="1" fillId="0" borderId="0" numFmtId="9" applyNumberFormat="1" applyFont="0" applyFill="0" applyBorder="0" applyProtection="0"/>
    <xf fontId="0" fillId="0" borderId="0" numFmtId="9" applyNumberFormat="1" applyFont="0" applyFill="0" applyBorder="0" applyProtection="0"/>
  </cellStyleXfs>
  <cellXfs count="327">
    <xf fontId="0" fillId="0" borderId="0" numFmtId="0" xfId="0"/>
    <xf fontId="3" fillId="2" borderId="1" numFmtId="0" xfId="0" applyFont="1" applyFill="1" applyBorder="1" applyAlignment="1">
      <alignment horizontal="center" vertical="center"/>
    </xf>
    <xf fontId="3" fillId="2" borderId="2" numFmtId="0" xfId="0" applyFont="1" applyFill="1" applyBorder="1" applyAlignment="1">
      <alignment horizontal="center" vertical="center"/>
    </xf>
    <xf fontId="3" fillId="2" borderId="3" numFmtId="0" xfId="0" applyFont="1" applyFill="1" applyBorder="1" applyAlignment="1">
      <alignment horizontal="center" vertical="center"/>
    </xf>
    <xf fontId="0" fillId="2" borderId="4" numFmtId="0" xfId="0" applyFill="1" applyBorder="1"/>
    <xf fontId="0" fillId="2" borderId="0" numFmtId="0" xfId="0" applyFill="1"/>
    <xf fontId="0" fillId="2" borderId="5" numFmtId="0" xfId="0" applyFill="1" applyBorder="1"/>
    <xf fontId="3" fillId="2" borderId="4" numFmtId="0" xfId="0" applyFont="1" applyFill="1" applyBorder="1" applyAlignment="1">
      <alignment horizontal="center" vertical="center"/>
    </xf>
    <xf fontId="3" fillId="2" borderId="0" numFmtId="0" xfId="0" applyFont="1" applyFill="1" applyAlignment="1">
      <alignment horizontal="center" vertical="center"/>
    </xf>
    <xf fontId="3" fillId="2" borderId="5" numFmtId="0" xfId="0" applyFont="1" applyFill="1" applyBorder="1" applyAlignment="1">
      <alignment horizontal="center" vertical="center"/>
    </xf>
    <xf fontId="3" fillId="2" borderId="6" numFmtId="0" xfId="0" applyFont="1" applyFill="1" applyBorder="1" applyAlignment="1">
      <alignment horizontal="center" vertical="center" wrapText="1"/>
    </xf>
    <xf fontId="3" fillId="2" borderId="7" numFmtId="0" xfId="0" applyFont="1" applyFill="1" applyBorder="1" applyAlignment="1">
      <alignment horizontal="center" vertical="center" wrapText="1"/>
    </xf>
    <xf fontId="3" fillId="2" borderId="8" numFmtId="0" xfId="0" applyFont="1" applyFill="1" applyBorder="1" applyAlignment="1">
      <alignment horizontal="center" vertical="center" wrapText="1"/>
    </xf>
    <xf fontId="4" fillId="0" borderId="0" numFmtId="0" xfId="0" applyFont="1"/>
    <xf fontId="5" fillId="0" borderId="0" numFmtId="0" xfId="0" applyFont="1"/>
    <xf fontId="6" fillId="0" borderId="0" numFmtId="4" xfId="0" applyNumberFormat="1" applyFont="1"/>
    <xf fontId="0" fillId="0" borderId="0" numFmtId="0" xfId="0"/>
    <xf fontId="7" fillId="0" borderId="0" numFmtId="0" xfId="0" applyFont="1" applyAlignment="1">
      <alignment vertical="center"/>
    </xf>
    <xf fontId="6" fillId="0" borderId="9" numFmtId="0" xfId="0" applyFont="1" applyBorder="1"/>
    <xf fontId="6" fillId="0" borderId="0" numFmtId="0" xfId="0" applyFont="1"/>
    <xf fontId="8" fillId="0" borderId="0" numFmtId="0" xfId="0" applyFont="1"/>
    <xf fontId="6" fillId="3" borderId="10" numFmtId="0" xfId="0" applyFont="1" applyFill="1" applyBorder="1" applyProtection="1">
      <protection locked="0"/>
    </xf>
    <xf fontId="6" fillId="3" borderId="11" numFmtId="0" xfId="0" applyFont="1" applyFill="1" applyBorder="1" applyProtection="1">
      <protection locked="0"/>
    </xf>
    <xf fontId="6" fillId="3" borderId="12" numFmtId="0" xfId="0" applyFont="1" applyFill="1" applyBorder="1" applyProtection="1">
      <protection locked="0"/>
    </xf>
    <xf fontId="4" fillId="0" borderId="0" numFmtId="0" xfId="0" applyFont="1" applyAlignment="1">
      <alignment horizontal="left"/>
    </xf>
    <xf fontId="9" fillId="3" borderId="13" numFmtId="49" xfId="0" applyNumberFormat="1" applyFont="1" applyFill="1" applyBorder="1" applyAlignment="1" applyProtection="1">
      <alignment horizontal="left"/>
      <protection locked="0"/>
    </xf>
    <xf fontId="9" fillId="3" borderId="14" numFmtId="49" xfId="0" applyNumberFormat="1" applyFont="1" applyFill="1" applyBorder="1" applyAlignment="1" applyProtection="1">
      <alignment horizontal="left"/>
      <protection locked="0"/>
    </xf>
    <xf fontId="9" fillId="3" borderId="15" numFmtId="49" xfId="0" applyNumberFormat="1" applyFont="1" applyFill="1" applyBorder="1" applyAlignment="1" applyProtection="1">
      <alignment horizontal="left"/>
      <protection locked="0"/>
    </xf>
    <xf fontId="0" fillId="3" borderId="1" numFmtId="0" xfId="0" applyFill="1" applyBorder="1" applyAlignment="1" applyProtection="1">
      <alignment horizontal="center"/>
      <protection locked="0"/>
    </xf>
    <xf fontId="0" fillId="3" borderId="2" numFmtId="0" xfId="0" applyFill="1" applyBorder="1" applyAlignment="1" applyProtection="1">
      <alignment horizontal="center"/>
      <protection locked="0"/>
    </xf>
    <xf fontId="0" fillId="3" borderId="3" numFmtId="0" xfId="0" applyFill="1" applyBorder="1" applyAlignment="1" applyProtection="1">
      <alignment horizontal="center"/>
      <protection locked="0"/>
    </xf>
    <xf fontId="10" fillId="0" borderId="0" numFmtId="0" xfId="0" applyFont="1"/>
    <xf fontId="0" fillId="3" borderId="6" numFmtId="0" xfId="0" applyFill="1" applyBorder="1" applyAlignment="1" applyProtection="1">
      <alignment horizontal="center"/>
      <protection locked="0"/>
    </xf>
    <xf fontId="0" fillId="3" borderId="7" numFmtId="0" xfId="0" applyFill="1" applyBorder="1" applyAlignment="1" applyProtection="1">
      <alignment horizontal="center"/>
      <protection locked="0"/>
    </xf>
    <xf fontId="0" fillId="3" borderId="8" numFmtId="0" xfId="0" applyFill="1" applyBorder="1" applyAlignment="1" applyProtection="1">
      <alignment horizontal="center"/>
      <protection locked="0"/>
    </xf>
    <xf fontId="11" fillId="3" borderId="13" numFmtId="0" xfId="0" applyFont="1" applyFill="1" applyBorder="1" applyAlignment="1" applyProtection="1">
      <alignment horizontal="left" vertical="top"/>
      <protection locked="0"/>
    </xf>
    <xf fontId="11" fillId="3" borderId="14" numFmtId="0" xfId="0" applyFont="1" applyFill="1" applyBorder="1" applyAlignment="1" applyProtection="1">
      <alignment horizontal="left" vertical="top"/>
      <protection locked="0"/>
    </xf>
    <xf fontId="11" fillId="3" borderId="15" numFmtId="0" xfId="0" applyFont="1" applyFill="1" applyBorder="1" applyAlignment="1" applyProtection="1">
      <alignment horizontal="left" vertical="top"/>
      <protection locked="0"/>
    </xf>
    <xf fontId="6" fillId="0" borderId="16" numFmtId="0" xfId="0" applyFont="1" applyBorder="1"/>
    <xf fontId="6" fillId="0" borderId="17" numFmtId="0" xfId="0" applyFont="1" applyBorder="1"/>
    <xf fontId="6" fillId="0" borderId="18" numFmtId="0" xfId="0" applyFont="1" applyBorder="1"/>
    <xf fontId="6" fillId="0" borderId="19" numFmtId="0" xfId="0" applyFont="1" applyBorder="1"/>
    <xf fontId="0" fillId="0" borderId="0" numFmtId="0" xfId="0" applyAlignment="1">
      <alignment horizontal="left" vertical="top" wrapText="1"/>
    </xf>
    <xf fontId="0" fillId="0" borderId="5" numFmtId="0" xfId="0" applyBorder="1" applyAlignment="1">
      <alignment horizontal="left" vertical="top" wrapText="1"/>
    </xf>
    <xf fontId="12" fillId="3" borderId="18" numFmtId="0" xfId="0" applyFont="1" applyFill="1" applyBorder="1" applyProtection="1">
      <protection locked="0"/>
    </xf>
    <xf fontId="6" fillId="3" borderId="19" numFmtId="0" xfId="0" applyFont="1" applyFill="1" applyBorder="1" applyProtection="1">
      <protection locked="0"/>
    </xf>
    <xf fontId="6" fillId="3" borderId="18" numFmtId="0" xfId="0" applyFont="1" applyFill="1" applyBorder="1" applyProtection="1">
      <protection locked="0"/>
    </xf>
    <xf fontId="6" fillId="0" borderId="0" numFmtId="0" xfId="0" applyFont="1" applyProtection="1">
      <protection locked="0"/>
    </xf>
    <xf fontId="13" fillId="0" borderId="0" numFmtId="0" xfId="0" applyFont="1" applyAlignment="1">
      <alignment horizontal="left" vertical="top" wrapText="1"/>
    </xf>
    <xf fontId="14" fillId="0" borderId="0" numFmtId="0" xfId="0" applyFont="1" applyAlignment="1">
      <alignment horizontal="left" vertical="top" wrapText="1"/>
    </xf>
    <xf fontId="0" fillId="3" borderId="13" numFmtId="0" xfId="0" applyFill="1" applyBorder="1" applyProtection="1">
      <protection locked="0"/>
    </xf>
    <xf fontId="0" fillId="3" borderId="15" numFmtId="0" xfId="0" applyFill="1" applyBorder="1" applyProtection="1">
      <protection locked="0"/>
    </xf>
    <xf fontId="6" fillId="3" borderId="20" numFmtId="0" xfId="0" applyFont="1" applyFill="1" applyBorder="1" applyProtection="1">
      <protection locked="0"/>
    </xf>
    <xf fontId="0" fillId="0" borderId="0" numFmtId="9" xfId="0" applyNumberFormat="1"/>
    <xf fontId="15" fillId="0" borderId="0" numFmtId="0" xfId="0" applyFont="1" applyAlignment="1">
      <alignment vertical="top" wrapText="1"/>
    </xf>
    <xf fontId="16" fillId="0" borderId="0" numFmtId="0" xfId="0" applyFont="1" applyAlignment="1">
      <alignment horizontal="center" vertical="center" wrapText="1"/>
    </xf>
    <xf fontId="16" fillId="3" borderId="21" numFmtId="0" xfId="0" applyFont="1" applyFill="1" applyBorder="1" applyAlignment="1" applyProtection="1">
      <alignment horizontal="left" vertical="top" wrapText="1"/>
      <protection locked="0"/>
    </xf>
    <xf fontId="16" fillId="3" borderId="22" numFmtId="0" xfId="0" applyFont="1" applyFill="1" applyBorder="1" applyAlignment="1" applyProtection="1">
      <alignment horizontal="left" vertical="top" wrapText="1"/>
      <protection locked="0"/>
    </xf>
    <xf fontId="16" fillId="3" borderId="0" numFmtId="0" xfId="0" applyFont="1" applyFill="1" applyAlignment="1" applyProtection="1">
      <alignment horizontal="left" vertical="top" wrapText="1"/>
      <protection locked="0"/>
    </xf>
    <xf fontId="16" fillId="3" borderId="23" numFmtId="0" xfId="0" applyFont="1" applyFill="1" applyBorder="1" applyAlignment="1" applyProtection="1">
      <alignment horizontal="left" vertical="top" wrapText="1"/>
      <protection locked="0"/>
    </xf>
    <xf fontId="16" fillId="3" borderId="24" numFmtId="0" xfId="0" applyFont="1" applyFill="1" applyBorder="1" applyAlignment="1" applyProtection="1">
      <alignment horizontal="left" vertical="top" wrapText="1"/>
      <protection locked="0"/>
    </xf>
    <xf fontId="16" fillId="3" borderId="25" numFmtId="0" xfId="0" applyFont="1" applyFill="1" applyBorder="1" applyAlignment="1" applyProtection="1">
      <alignment horizontal="left" vertical="top" wrapText="1"/>
      <protection locked="0"/>
    </xf>
    <xf fontId="16" fillId="3" borderId="26" numFmtId="0" xfId="0" applyFont="1" applyFill="1" applyBorder="1" applyAlignment="1" applyProtection="1">
      <alignment horizontal="left" vertical="top" wrapText="1"/>
      <protection locked="0"/>
    </xf>
    <xf fontId="6" fillId="0" borderId="27" numFmtId="0" xfId="0" applyFont="1" applyBorder="1" applyProtection="1">
      <protection locked="0"/>
    </xf>
    <xf fontId="6" fillId="3" borderId="27" numFmtId="0" xfId="0" applyFont="1" applyFill="1" applyBorder="1" applyProtection="1">
      <protection locked="0"/>
    </xf>
    <xf fontId="12" fillId="0" borderId="27" numFmtId="0" xfId="0" applyFont="1" applyBorder="1" applyProtection="1">
      <protection locked="0"/>
    </xf>
    <xf fontId="6" fillId="3" borderId="21" numFmtId="0" xfId="0" applyFont="1" applyFill="1" applyBorder="1" applyAlignment="1" applyProtection="1">
      <alignment horizontal="center"/>
      <protection locked="0"/>
    </xf>
    <xf fontId="6" fillId="3" borderId="28" numFmtId="0" xfId="0" applyFont="1" applyFill="1" applyBorder="1" applyAlignment="1" applyProtection="1">
      <alignment horizontal="center"/>
      <protection locked="0"/>
    </xf>
    <xf fontId="17" fillId="0" borderId="0" numFmtId="9" xfId="0" applyNumberFormat="1" applyFont="1"/>
    <xf fontId="17" fillId="0" borderId="0" numFmtId="0" xfId="0" applyFont="1"/>
    <xf fontId="6" fillId="3" borderId="29" numFmtId="0" xfId="0" applyFont="1" applyFill="1" applyBorder="1" applyAlignment="1" applyProtection="1">
      <alignment horizontal="center"/>
      <protection locked="0"/>
    </xf>
    <xf fontId="6" fillId="3" borderId="23" numFmtId="0" xfId="0" applyFont="1" applyFill="1" applyBorder="1" applyAlignment="1" applyProtection="1">
      <alignment horizontal="center"/>
      <protection locked="0"/>
    </xf>
    <xf fontId="6" fillId="3" borderId="24" numFmtId="0" xfId="0" applyFont="1" applyFill="1" applyBorder="1" applyAlignment="1" applyProtection="1">
      <alignment horizontal="center"/>
      <protection locked="0"/>
    </xf>
    <xf fontId="6" fillId="3" borderId="26" numFmtId="0" xfId="0" applyFont="1" applyFill="1" applyBorder="1" applyAlignment="1" applyProtection="1">
      <alignment horizontal="center"/>
      <protection locked="0"/>
    </xf>
    <xf fontId="7" fillId="0" borderId="0" numFmtId="0" xfId="0" applyFont="1"/>
    <xf fontId="6" fillId="3" borderId="13" numFmtId="0" xfId="0" applyFont="1" applyFill="1" applyBorder="1" applyAlignment="1" applyProtection="1">
      <alignment horizontal="center"/>
      <protection locked="0"/>
    </xf>
    <xf fontId="6" fillId="3" borderId="15" numFmtId="0" xfId="0" applyFont="1" applyFill="1" applyBorder="1" applyAlignment="1" applyProtection="1">
      <alignment horizontal="center"/>
      <protection locked="0"/>
    </xf>
    <xf fontId="18" fillId="0" borderId="0" numFmtId="0" xfId="0" applyFont="1" applyAlignment="1">
      <alignment vertical="center"/>
    </xf>
    <xf fontId="8" fillId="3" borderId="13" numFmtId="0" xfId="0" applyFont="1" applyFill="1" applyBorder="1" applyProtection="1">
      <protection locked="0"/>
    </xf>
    <xf fontId="8" fillId="3" borderId="0" numFmtId="0" xfId="0" applyFont="1" applyFill="1" applyProtection="1">
      <protection locked="0"/>
    </xf>
    <xf fontId="8" fillId="0" borderId="0" numFmtId="0" xfId="0" applyFont="1" applyProtection="1"/>
    <xf fontId="8" fillId="0" borderId="0" numFmtId="9" xfId="0" applyNumberFormat="1" applyFont="1" applyProtection="1"/>
    <xf fontId="16" fillId="0" borderId="0" numFmtId="0" xfId="0" applyFont="1" applyAlignment="1">
      <alignment horizontal="right" vertical="center" wrapText="1"/>
    </xf>
    <xf fontId="15" fillId="0" borderId="0" numFmtId="0" xfId="0" applyFont="1" applyAlignment="1">
      <alignment horizontal="left" vertical="top" wrapText="1"/>
    </xf>
    <xf fontId="6" fillId="3" borderId="0" numFmtId="0" xfId="0" applyFont="1" applyFill="1" applyProtection="1">
      <protection locked="0"/>
    </xf>
    <xf fontId="19" fillId="0" borderId="0" numFmtId="0" xfId="0" applyFont="1" applyAlignment="1">
      <alignment horizontal="left" vertical="top" wrapText="1"/>
    </xf>
    <xf fontId="0" fillId="0" borderId="0" numFmtId="0" xfId="0" applyProtection="1">
      <protection locked="0"/>
    </xf>
    <xf fontId="20" fillId="0" borderId="0" numFmtId="0" xfId="0" applyFont="1" applyAlignment="1">
      <alignment horizontal="center" vertical="top" wrapText="1"/>
    </xf>
    <xf fontId="0" fillId="0" borderId="1" numFmtId="0" xfId="0" applyBorder="1"/>
    <xf fontId="21" fillId="0" borderId="0" numFmtId="0" xfId="0" applyFont="1" applyAlignment="1" applyProtection="1">
      <alignment vertical="top"/>
      <protection locked="0"/>
    </xf>
    <xf fontId="0" fillId="0" borderId="4" numFmtId="0" xfId="0" applyBorder="1"/>
    <xf fontId="0" fillId="0" borderId="6" numFmtId="0" xfId="0" applyBorder="1"/>
    <xf fontId="16" fillId="3" borderId="1" numFmtId="0" xfId="0" applyFont="1" applyFill="1" applyBorder="1" applyAlignment="1" applyProtection="1">
      <alignment horizontal="left" vertical="top" wrapText="1"/>
      <protection locked="0"/>
    </xf>
    <xf fontId="16" fillId="3" borderId="3" numFmtId="0" xfId="0" applyFont="1" applyFill="1" applyBorder="1" applyAlignment="1" applyProtection="1">
      <alignment horizontal="left" vertical="top" wrapText="1"/>
      <protection locked="0"/>
    </xf>
    <xf fontId="16" fillId="3" borderId="6" numFmtId="0" xfId="0" applyFont="1" applyFill="1" applyBorder="1" applyAlignment="1" applyProtection="1">
      <alignment horizontal="left" vertical="top" wrapText="1"/>
      <protection locked="0"/>
    </xf>
    <xf fontId="16" fillId="3" borderId="8" numFmtId="0" xfId="0" applyFont="1" applyFill="1" applyBorder="1" applyAlignment="1" applyProtection="1">
      <alignment horizontal="left" vertical="top" wrapText="1"/>
      <protection locked="0"/>
    </xf>
    <xf fontId="0" fillId="0" borderId="0" numFmtId="0" xfId="0" applyAlignment="1" applyProtection="1">
      <alignment horizontal="center"/>
      <protection locked="0"/>
    </xf>
    <xf fontId="8" fillId="3" borderId="30" numFmtId="0" xfId="0" applyFont="1" applyFill="1" applyBorder="1" applyAlignment="1">
      <alignment horizontal="left" vertical="top"/>
    </xf>
    <xf fontId="8" fillId="3" borderId="31" numFmtId="0" xfId="0" applyFont="1" applyFill="1" applyBorder="1" applyAlignment="1">
      <alignment horizontal="left" vertical="top"/>
    </xf>
    <xf fontId="8" fillId="3" borderId="32" numFmtId="0" xfId="0" applyFont="1" applyFill="1" applyBorder="1" applyAlignment="1">
      <alignment horizontal="left" vertical="top"/>
    </xf>
    <xf fontId="6" fillId="2" borderId="33" numFmtId="4" xfId="0" applyNumberFormat="1" applyFont="1" applyFill="1" applyBorder="1"/>
    <xf fontId="22" fillId="0" borderId="0" numFmtId="0" xfId="0" applyFont="1"/>
    <xf fontId="23" fillId="0" borderId="0" numFmtId="0" xfId="0" applyFont="1" applyAlignment="1">
      <alignment horizontal="left"/>
    </xf>
    <xf fontId="23" fillId="0" borderId="0" numFmtId="0" xfId="0" applyFont="1" applyAlignment="1">
      <alignment horizontal="center"/>
    </xf>
    <xf fontId="0" fillId="3" borderId="1" numFmtId="0" xfId="0" applyFill="1" applyBorder="1" applyAlignment="1" applyProtection="1">
      <alignment horizontal="left" wrapText="1"/>
      <protection locked="0"/>
    </xf>
    <xf fontId="0" fillId="3" borderId="2" numFmtId="0" xfId="0" applyFill="1" applyBorder="1" applyAlignment="1" applyProtection="1">
      <alignment horizontal="left" wrapText="1"/>
      <protection locked="0"/>
    </xf>
    <xf fontId="0" fillId="3" borderId="3" numFmtId="0" xfId="0" applyFill="1" applyBorder="1" applyAlignment="1" applyProtection="1">
      <alignment horizontal="left" wrapText="1"/>
      <protection locked="0"/>
    </xf>
    <xf fontId="0" fillId="0" borderId="27" numFmtId="0" xfId="0" applyBorder="1"/>
    <xf fontId="6" fillId="3" borderId="27" numFmtId="4" xfId="0" applyNumberFormat="1" applyFont="1" applyFill="1" applyBorder="1" applyProtection="1">
      <protection locked="0"/>
    </xf>
    <xf fontId="0" fillId="3" borderId="4" numFmtId="0" xfId="0" applyFill="1" applyBorder="1" applyAlignment="1" applyProtection="1">
      <alignment horizontal="left" wrapText="1"/>
      <protection locked="0"/>
    </xf>
    <xf fontId="0" fillId="3" borderId="0" numFmtId="0" xfId="0" applyFill="1" applyAlignment="1" applyProtection="1">
      <alignment horizontal="left" wrapText="1"/>
      <protection locked="0"/>
    </xf>
    <xf fontId="0" fillId="3" borderId="5" numFmtId="0" xfId="0" applyFill="1" applyBorder="1" applyAlignment="1" applyProtection="1">
      <alignment horizontal="left" wrapText="1"/>
      <protection locked="0"/>
    </xf>
    <xf fontId="10" fillId="3" borderId="4" numFmtId="0" xfId="0" applyFont="1" applyFill="1" applyBorder="1" applyAlignment="1" applyProtection="1">
      <alignment horizontal="left" wrapText="1"/>
      <protection locked="0"/>
    </xf>
    <xf fontId="0" fillId="3" borderId="4" numFmtId="0" xfId="0" applyFill="1" applyBorder="1" applyAlignment="1" applyProtection="1">
      <alignment horizontal="left" vertical="top" wrapText="1"/>
      <protection locked="0"/>
    </xf>
    <xf fontId="0" fillId="3" borderId="0" numFmtId="0" xfId="0" applyFill="1" applyAlignment="1" applyProtection="1">
      <alignment horizontal="left" vertical="top" wrapText="1"/>
      <protection locked="0"/>
    </xf>
    <xf fontId="0" fillId="3" borderId="5" numFmtId="0" xfId="0" applyFill="1" applyBorder="1" applyAlignment="1" applyProtection="1">
      <alignment horizontal="left" vertical="top" wrapText="1"/>
      <protection locked="0"/>
    </xf>
    <xf fontId="0" fillId="3" borderId="4" numFmtId="0" xfId="0" applyFill="1" applyBorder="1" applyAlignment="1" applyProtection="1">
      <alignment horizontal="center" vertical="top" wrapText="1"/>
      <protection locked="0"/>
    </xf>
    <xf fontId="0" fillId="3" borderId="0" numFmtId="0" xfId="0" applyFill="1" applyAlignment="1" applyProtection="1">
      <alignment horizontal="center" vertical="top" wrapText="1"/>
      <protection locked="0"/>
    </xf>
    <xf fontId="0" fillId="3" borderId="5" numFmtId="0" xfId="0" applyFill="1" applyBorder="1" applyAlignment="1" applyProtection="1">
      <alignment horizontal="center" vertical="top" wrapText="1"/>
      <protection locked="0"/>
    </xf>
    <xf fontId="0" fillId="3" borderId="6" numFmtId="0" xfId="0" applyFill="1" applyBorder="1" applyAlignment="1" applyProtection="1">
      <alignment horizontal="center" vertical="top" wrapText="1"/>
      <protection locked="0"/>
    </xf>
    <xf fontId="0" fillId="3" borderId="7" numFmtId="0" xfId="0" applyFill="1" applyBorder="1" applyAlignment="1" applyProtection="1">
      <alignment horizontal="center" vertical="top" wrapText="1"/>
      <protection locked="0"/>
    </xf>
    <xf fontId="0" fillId="3" borderId="8" numFmtId="0" xfId="0" applyFill="1" applyBorder="1" applyAlignment="1" applyProtection="1">
      <alignment horizontal="center" vertical="top" wrapText="1"/>
      <protection locked="0"/>
    </xf>
    <xf fontId="0" fillId="0" borderId="0" numFmtId="4" xfId="0" applyNumberFormat="1"/>
    <xf fontId="0" fillId="0" borderId="0" numFmtId="2" xfId="0" applyNumberFormat="1"/>
    <xf fontId="10" fillId="0" borderId="27" numFmtId="0" xfId="0" applyFont="1" applyBorder="1"/>
    <xf fontId="6" fillId="0" borderId="34" numFmtId="4" xfId="0" applyNumberFormat="1" applyFont="1" applyBorder="1"/>
    <xf fontId="24" fillId="0" borderId="0" numFmtId="0" xfId="0" applyFont="1"/>
    <xf fontId="19" fillId="0" borderId="0" numFmtId="0" xfId="0" applyFont="1" applyAlignment="1">
      <alignment horizontal="left" vertical="top"/>
    </xf>
    <xf fontId="25" fillId="0" borderId="0" numFmtId="0" xfId="0" applyFont="1" applyAlignment="1">
      <alignment horizontal="left"/>
    </xf>
    <xf fontId="0" fillId="3" borderId="1" numFmtId="0" xfId="0" applyFill="1" applyBorder="1" applyAlignment="1" applyProtection="1">
      <alignment horizontal="left"/>
      <protection locked="0"/>
    </xf>
    <xf fontId="0" fillId="3" borderId="4" numFmtId="0" xfId="0" applyFill="1" applyBorder="1" applyAlignment="1" applyProtection="1">
      <alignment horizontal="left"/>
      <protection locked="0"/>
    </xf>
    <xf fontId="23" fillId="3" borderId="6" numFmtId="0" xfId="0" applyFont="1" applyFill="1" applyBorder="1" applyAlignment="1" applyProtection="1">
      <alignment horizontal="left" vertical="top" wrapText="1"/>
      <protection locked="0"/>
    </xf>
    <xf fontId="23" fillId="3" borderId="7" numFmtId="0" xfId="0" applyFont="1" applyFill="1" applyBorder="1" applyAlignment="1" applyProtection="1">
      <alignment horizontal="left" vertical="top" wrapText="1"/>
      <protection locked="0"/>
    </xf>
    <xf fontId="23" fillId="3" borderId="8" numFmtId="0" xfId="0" applyFont="1" applyFill="1" applyBorder="1" applyAlignment="1" applyProtection="1">
      <alignment horizontal="left" vertical="top" wrapText="1"/>
      <protection locked="0"/>
    </xf>
    <xf fontId="23" fillId="0" borderId="27" numFmtId="0" xfId="0" applyFont="1" applyBorder="1" applyAlignment="1">
      <alignment horizontal="center" wrapText="1"/>
    </xf>
    <xf fontId="0" fillId="0" borderId="27" numFmtId="0" xfId="0" applyBorder="1" applyAlignment="1">
      <alignment horizontal="center" wrapText="1"/>
    </xf>
    <xf fontId="0" fillId="0" borderId="27" numFmtId="0" xfId="0" applyBorder="1" applyAlignment="1">
      <alignment wrapText="1"/>
    </xf>
    <xf fontId="6" fillId="0" borderId="27" numFmtId="4" xfId="0" applyNumberFormat="1" applyFont="1" applyBorder="1"/>
    <xf fontId="6" fillId="3" borderId="27" numFmtId="4" xfId="0" applyNumberFormat="1" applyFont="1" applyFill="1" applyBorder="1"/>
    <xf fontId="9" fillId="2" borderId="10" numFmtId="4" xfId="0" applyNumberFormat="1" applyFont="1" applyFill="1" applyBorder="1"/>
    <xf fontId="4" fillId="0" borderId="0" numFmtId="0" xfId="0" applyFont="1" applyAlignment="1">
      <alignment horizontal="left" wrapText="1"/>
    </xf>
    <xf fontId="4" fillId="3" borderId="1" numFmtId="0" xfId="0" applyFont="1" applyFill="1" applyBorder="1" applyAlignment="1" applyProtection="1">
      <alignment horizontal="left"/>
      <protection locked="0"/>
    </xf>
    <xf fontId="4" fillId="3" borderId="2" numFmtId="0" xfId="0" applyFont="1" applyFill="1" applyBorder="1" applyAlignment="1" applyProtection="1">
      <alignment horizontal="left"/>
      <protection locked="0"/>
    </xf>
    <xf fontId="4" fillId="3" borderId="3" numFmtId="0" xfId="0" applyFont="1" applyFill="1" applyBorder="1" applyAlignment="1" applyProtection="1">
      <alignment horizontal="left"/>
      <protection locked="0"/>
    </xf>
    <xf fontId="4" fillId="3" borderId="4" numFmtId="0" xfId="0" applyFont="1" applyFill="1" applyBorder="1" applyAlignment="1" applyProtection="1">
      <alignment horizontal="left"/>
      <protection locked="0"/>
    </xf>
    <xf fontId="4" fillId="3" borderId="0" numFmtId="0" xfId="0" applyFont="1" applyFill="1" applyAlignment="1" applyProtection="1">
      <alignment horizontal="left"/>
      <protection locked="0"/>
    </xf>
    <xf fontId="4" fillId="3" borderId="5" numFmtId="0" xfId="0" applyFont="1" applyFill="1" applyBorder="1" applyAlignment="1" applyProtection="1">
      <alignment horizontal="left"/>
      <protection locked="0"/>
    </xf>
    <xf fontId="4" fillId="3" borderId="6" numFmtId="0" xfId="0" applyFont="1" applyFill="1" applyBorder="1" applyAlignment="1" applyProtection="1">
      <alignment horizontal="left"/>
      <protection locked="0"/>
    </xf>
    <xf fontId="4" fillId="3" borderId="7" numFmtId="0" xfId="0" applyFont="1" applyFill="1" applyBorder="1" applyAlignment="1" applyProtection="1">
      <alignment horizontal="left"/>
      <protection locked="0"/>
    </xf>
    <xf fontId="4" fillId="3" borderId="8" numFmtId="0" xfId="0" applyFont="1" applyFill="1" applyBorder="1" applyAlignment="1" applyProtection="1">
      <alignment horizontal="left"/>
      <protection locked="0"/>
    </xf>
    <xf fontId="21" fillId="0" borderId="0" numFmtId="0" xfId="0" applyFont="1" applyAlignment="1">
      <alignment horizontal="left" vertical="top" wrapText="1"/>
    </xf>
    <xf fontId="7" fillId="2" borderId="1" numFmtId="0" xfId="0" applyFont="1" applyFill="1" applyBorder="1"/>
    <xf fontId="0" fillId="2" borderId="2" numFmtId="0" xfId="0" applyFill="1" applyBorder="1"/>
    <xf fontId="0" fillId="2" borderId="3" numFmtId="0" xfId="0" applyFill="1" applyBorder="1"/>
    <xf fontId="23" fillId="2" borderId="4" numFmtId="0" xfId="0" applyFont="1" applyFill="1" applyBorder="1" applyAlignment="1">
      <alignment horizontal="center"/>
    </xf>
    <xf fontId="23" fillId="2" borderId="0" numFmtId="0" xfId="0" applyFont="1" applyFill="1" applyAlignment="1">
      <alignment horizontal="center"/>
    </xf>
    <xf fontId="6" fillId="2" borderId="35" numFmtId="4" xfId="0" applyNumberFormat="1" applyFont="1" applyFill="1" applyBorder="1"/>
    <xf fontId="10" fillId="2" borderId="4" numFmtId="0" xfId="0" applyFont="1" applyFill="1" applyBorder="1"/>
    <xf fontId="6" fillId="2" borderId="36" numFmtId="4" xfId="0" applyNumberFormat="1" applyFont="1" applyFill="1" applyBorder="1"/>
    <xf fontId="6" fillId="2" borderId="0" numFmtId="4" xfId="0" applyNumberFormat="1" applyFont="1" applyFill="1"/>
    <xf fontId="23" fillId="2" borderId="6" numFmtId="0" xfId="0" applyFont="1" applyFill="1" applyBorder="1" applyAlignment="1">
      <alignment horizontal="center"/>
    </xf>
    <xf fontId="0" fillId="2" borderId="7" numFmtId="0" xfId="0" applyFill="1" applyBorder="1"/>
    <xf fontId="6" fillId="2" borderId="10" numFmtId="4" xfId="0" applyNumberFormat="1" applyFont="1" applyFill="1" applyBorder="1"/>
    <xf fontId="0" fillId="2" borderId="8" numFmtId="0" xfId="0" applyFill="1" applyBorder="1"/>
    <xf fontId="26" fillId="2" borderId="0" numFmtId="0" xfId="0" applyFont="1" applyFill="1"/>
    <xf fontId="20" fillId="0" borderId="0" numFmtId="0" xfId="0" applyFont="1"/>
    <xf fontId="27" fillId="0" borderId="0" numFmtId="0" xfId="0" applyFont="1"/>
    <xf fontId="0" fillId="0" borderId="0" numFmtId="0" xfId="0" applyProtection="1"/>
    <xf fontId="7" fillId="0" borderId="0" numFmtId="0" xfId="0" applyFont="1" applyProtection="1"/>
    <xf fontId="23" fillId="0" borderId="0" numFmtId="0" xfId="0" applyFont="1" applyAlignment="1" applyProtection="1">
      <alignment horizontal="center"/>
    </xf>
    <xf fontId="23" fillId="0" borderId="0" numFmtId="0" xfId="0" applyFont="1" applyAlignment="1" applyProtection="1">
      <alignment horizontal="center" vertical="center"/>
    </xf>
    <xf fontId="23" fillId="0" borderId="0" numFmtId="0" xfId="0" applyFont="1" applyAlignment="1" applyProtection="1">
      <alignment horizontal="center" vertical="center" wrapText="1"/>
    </xf>
    <xf fontId="26" fillId="0" borderId="0" numFmtId="0" xfId="0" applyFont="1" applyAlignment="1" applyProtection="1">
      <alignment horizontal="left"/>
    </xf>
    <xf fontId="28" fillId="3" borderId="0" numFmtId="4" xfId="0" applyNumberFormat="1" applyFont="1" applyFill="1" applyProtection="1">
      <protection locked="0"/>
    </xf>
    <xf fontId="0" fillId="0" borderId="0" numFmtId="4" xfId="0" applyNumberFormat="1" applyProtection="1"/>
    <xf fontId="0" fillId="2" borderId="10" numFmtId="4" xfId="0" applyNumberFormat="1" applyFill="1" applyBorder="1" applyProtection="1"/>
    <xf fontId="0" fillId="0" borderId="0" numFmtId="2" xfId="0" applyNumberFormat="1" applyProtection="1"/>
    <xf fontId="26" fillId="0" borderId="0" numFmtId="0" xfId="0" applyFont="1" applyAlignment="1" applyProtection="1">
      <alignment horizontal="left" vertical="top" wrapText="1"/>
    </xf>
    <xf fontId="29" fillId="0" borderId="0" numFmtId="4" xfId="0" applyNumberFormat="1" applyFont="1" applyProtection="1"/>
    <xf fontId="26" fillId="0" borderId="0" numFmtId="0" xfId="0" applyFont="1" applyAlignment="1" applyProtection="1">
      <alignment horizontal="right"/>
    </xf>
    <xf fontId="30" fillId="2" borderId="10" numFmtId="4" xfId="0" applyNumberFormat="1" applyFont="1" applyFill="1" applyBorder="1" applyProtection="1"/>
    <xf fontId="31" fillId="0" borderId="0" numFmtId="4" xfId="0" applyNumberFormat="1" applyFont="1" applyProtection="1"/>
    <xf fontId="23" fillId="0" borderId="0" numFmtId="0" xfId="0" applyFont="1" applyAlignment="1" applyProtection="1">
      <alignment horizontal="left" vertical="center"/>
    </xf>
    <xf fontId="23" fillId="2" borderId="0" numFmtId="0" xfId="0" applyFont="1" applyFill="1" applyAlignment="1" applyProtection="1">
      <alignment horizontal="center" vertical="center" wrapText="1"/>
    </xf>
    <xf fontId="32" fillId="3" borderId="0" numFmtId="4" xfId="0" applyNumberFormat="1" applyFont="1" applyFill="1" applyProtection="1">
      <protection locked="0"/>
    </xf>
    <xf fontId="6" fillId="2" borderId="33" numFmtId="4" xfId="0" applyNumberFormat="1" applyFont="1" applyFill="1" applyBorder="1" applyProtection="1"/>
    <xf fontId="6" fillId="0" borderId="0" numFmtId="4" xfId="0" applyNumberFormat="1" applyFont="1" applyProtection="1"/>
    <xf fontId="6" fillId="0" borderId="35" numFmtId="4" xfId="0" applyNumberFormat="1" applyFont="1" applyBorder="1" applyProtection="1"/>
    <xf fontId="33" fillId="3" borderId="0" numFmtId="9" xfId="0" applyNumberFormat="1" applyFont="1" applyFill="1" applyProtection="1">
      <protection locked="0"/>
    </xf>
    <xf fontId="0" fillId="0" borderId="27" numFmtId="4" xfId="0" applyNumberFormat="1" applyBorder="1" applyProtection="1"/>
    <xf fontId="17" fillId="0" borderId="0" numFmtId="4" xfId="0" applyNumberFormat="1" applyFont="1" applyProtection="1"/>
    <xf fontId="0" fillId="0" borderId="0" numFmtId="0" xfId="0" applyAlignment="1" applyProtection="1">
      <alignment horizontal="left"/>
    </xf>
    <xf fontId="32" fillId="0" borderId="0" numFmtId="4" xfId="0" applyNumberFormat="1" applyFont="1" applyAlignment="1" applyProtection="1">
      <alignment horizontal="center"/>
    </xf>
    <xf fontId="6" fillId="2" borderId="10" numFmtId="4" xfId="0" applyNumberFormat="1" applyFont="1" applyFill="1" applyBorder="1" applyProtection="1"/>
    <xf fontId="34" fillId="0" borderId="0" numFmtId="0" xfId="0" applyFont="1" applyAlignment="1" applyProtection="1">
      <alignment horizontal="right"/>
    </xf>
    <xf fontId="33" fillId="0" borderId="0" numFmtId="4" xfId="0" applyNumberFormat="1" applyFont="1" applyProtection="1"/>
    <xf fontId="33" fillId="0" borderId="0" numFmtId="2" xfId="0" applyNumberFormat="1" applyFont="1" applyProtection="1"/>
    <xf fontId="17" fillId="0" borderId="0" numFmtId="0" xfId="0" applyFont="1" applyProtection="1"/>
    <xf fontId="35" fillId="0" borderId="0" numFmtId="0" xfId="0" applyFont="1" applyProtection="1"/>
    <xf fontId="36" fillId="0" borderId="0" numFmtId="0" xfId="0" applyFont="1" applyProtection="1"/>
    <xf fontId="0" fillId="0" borderId="0" numFmtId="9" xfId="0" applyNumberFormat="1" applyProtection="1"/>
    <xf fontId="20" fillId="0" borderId="0" numFmtId="0" xfId="0" applyFont="1" applyAlignment="1" applyProtection="1">
      <alignment horizontal="center" vertical="top" wrapText="1"/>
    </xf>
    <xf fontId="37" fillId="0" borderId="21" numFmtId="0" xfId="0" applyFont="1" applyBorder="1" applyProtection="1"/>
    <xf fontId="21" fillId="0" borderId="22" numFmtId="0" xfId="0" applyFont="1" applyBorder="1" applyAlignment="1" applyProtection="1">
      <alignment vertical="top"/>
    </xf>
    <xf fontId="0" fillId="0" borderId="22" numFmtId="0" xfId="0" applyBorder="1" applyProtection="1"/>
    <xf fontId="0" fillId="0" borderId="28" numFmtId="0" xfId="0" applyBorder="1" applyProtection="1"/>
    <xf fontId="37" fillId="0" borderId="29" numFmtId="0" xfId="0" applyFont="1" applyBorder="1" applyProtection="1"/>
    <xf fontId="21" fillId="0" borderId="0" numFmtId="0" xfId="0" applyFont="1" applyAlignment="1" applyProtection="1">
      <alignment vertical="top"/>
    </xf>
    <xf fontId="0" fillId="0" borderId="23" numFmtId="0" xfId="0" applyBorder="1" applyProtection="1"/>
    <xf fontId="37" fillId="0" borderId="24" numFmtId="0" xfId="0" applyFont="1" applyBorder="1" applyProtection="1"/>
    <xf fontId="0" fillId="0" borderId="25" numFmtId="0" xfId="0" applyBorder="1" applyProtection="1"/>
    <xf fontId="0" fillId="0" borderId="26" numFmtId="0" xfId="0" applyBorder="1" applyProtection="1"/>
    <xf fontId="11" fillId="2" borderId="1" numFmtId="0" xfId="0" applyFont="1" applyFill="1" applyBorder="1" applyAlignment="1">
      <alignment horizontal="center" vertical="center"/>
    </xf>
    <xf fontId="11" fillId="2" borderId="3" numFmtId="0" xfId="0" applyFont="1" applyFill="1" applyBorder="1" applyAlignment="1">
      <alignment horizontal="center" vertical="center"/>
    </xf>
    <xf fontId="0" fillId="2" borderId="6" numFmtId="0" xfId="0" applyFill="1" applyBorder="1" applyAlignment="1">
      <alignment horizontal="center" vertical="top" wrapText="1"/>
    </xf>
    <xf fontId="0" fillId="2" borderId="8" numFmtId="0" xfId="0" applyFill="1" applyBorder="1" applyAlignment="1">
      <alignment horizontal="center" vertical="top" wrapText="1"/>
    </xf>
    <xf fontId="38" fillId="0" borderId="0" numFmtId="0" xfId="0" applyFont="1" applyAlignment="1">
      <alignment vertical="top" wrapText="1"/>
    </xf>
    <xf fontId="10" fillId="0" borderId="0" numFmtId="0" xfId="0" applyFont="1" applyAlignment="1">
      <alignment wrapText="1"/>
    </xf>
    <xf fontId="0" fillId="0" borderId="0" numFmtId="0" xfId="0" applyAlignment="1">
      <alignment wrapText="1"/>
    </xf>
    <xf fontId="10" fillId="0" borderId="0" numFmtId="0" xfId="0" applyFont="1" applyAlignment="1">
      <alignment horizontal="left" vertical="top" wrapText="1"/>
    </xf>
    <xf fontId="19" fillId="0" borderId="0" numFmtId="0" xfId="0" applyFont="1" applyAlignment="1">
      <alignment vertical="top" wrapText="1"/>
    </xf>
    <xf fontId="39" fillId="0" borderId="0" numFmtId="0" xfId="0" applyFont="1"/>
    <xf fontId="38" fillId="0" borderId="0" numFmtId="0" xfId="0" applyFont="1" applyAlignment="1">
      <alignment vertical="center"/>
    </xf>
    <xf fontId="40" fillId="0" borderId="0" numFmtId="0" xfId="5" applyFont="1"/>
    <xf fontId="2" fillId="0" borderId="0" numFmtId="0" xfId="5" applyFont="1" applyAlignment="1">
      <alignment vertical="center"/>
    </xf>
    <xf fontId="40" fillId="0" borderId="0" numFmtId="0" xfId="5" applyFont="1" applyAlignment="1">
      <alignment vertical="center"/>
    </xf>
    <xf fontId="41" fillId="0" borderId="0" numFmtId="0" xfId="0" applyFont="1" applyAlignment="1">
      <alignment vertical="center"/>
    </xf>
    <xf fontId="42" fillId="0" borderId="0" numFmtId="0" xfId="0" applyFont="1" applyAlignment="1">
      <alignment vertical="center"/>
    </xf>
    <xf fontId="42" fillId="0" borderId="0" numFmtId="0" xfId="0" applyFont="1" applyAlignment="1">
      <alignment horizontal="left" vertical="center"/>
    </xf>
    <xf fontId="39" fillId="0" borderId="0" numFmtId="0" xfId="0" applyFont="1" applyAlignment="1">
      <alignment horizontal="left"/>
    </xf>
    <xf fontId="39" fillId="0" borderId="0" numFmtId="0" xfId="0" applyFont="1" applyAlignment="1">
      <alignment vertical="center"/>
    </xf>
    <xf fontId="39" fillId="0" borderId="0" numFmtId="0" xfId="0" applyFont="1" applyAlignment="1">
      <alignment horizontal="left" vertical="center"/>
    </xf>
    <xf fontId="0" fillId="0" borderId="0" numFmtId="0" xfId="0" applyAlignment="1">
      <alignment horizontal="left"/>
    </xf>
    <xf fontId="3" fillId="2" borderId="13" numFmtId="0" xfId="0" applyFont="1" applyFill="1" applyBorder="1" applyAlignment="1">
      <alignment horizontal="center" vertical="center"/>
    </xf>
    <xf fontId="3" fillId="2" borderId="14" numFmtId="0" xfId="0" applyFont="1" applyFill="1" applyBorder="1" applyAlignment="1">
      <alignment horizontal="center" vertical="center"/>
    </xf>
    <xf fontId="3" fillId="2" borderId="15" numFmtId="0" xfId="0" applyFont="1" applyFill="1" applyBorder="1" applyAlignment="1">
      <alignment horizontal="center" vertical="center"/>
    </xf>
    <xf fontId="0" fillId="3" borderId="27" numFmtId="0" xfId="0" applyFill="1" applyBorder="1"/>
    <xf fontId="0" fillId="3" borderId="27" numFmtId="0" xfId="0" applyFill="1" applyBorder="1" applyAlignment="1">
      <alignment horizontal="center"/>
    </xf>
    <xf fontId="8" fillId="2" borderId="0" numFmtId="0" xfId="0" applyFont="1" applyFill="1" applyProtection="1">
      <protection locked="0"/>
    </xf>
    <xf fontId="8" fillId="0" borderId="0" numFmtId="0" xfId="0" applyFont="1" applyProtection="1">
      <protection locked="0"/>
    </xf>
    <xf fontId="0" fillId="3" borderId="0" numFmtId="0" xfId="0" applyFill="1"/>
    <xf fontId="0" fillId="3" borderId="0" numFmtId="0" xfId="0" applyFill="1" applyAlignment="1">
      <alignment horizontal="center"/>
    </xf>
    <xf fontId="0" fillId="2" borderId="0" numFmtId="9" xfId="0" applyNumberFormat="1" applyFill="1"/>
    <xf fontId="43" fillId="0" borderId="0" numFmtId="0" xfId="0" applyFont="1" applyAlignment="1">
      <alignment horizontal="center" wrapText="1"/>
    </xf>
    <xf fontId="23" fillId="0" borderId="0" numFmtId="0" xfId="0" applyFont="1" applyAlignment="1">
      <alignment horizontal="center" vertical="center" wrapText="1"/>
    </xf>
    <xf fontId="23" fillId="2" borderId="0" numFmtId="0" xfId="0" applyFont="1" applyFill="1" applyAlignment="1">
      <alignment horizontal="center" vertical="center" wrapText="1"/>
    </xf>
    <xf fontId="23" fillId="4" borderId="0" numFmtId="0" xfId="0" applyFont="1" applyFill="1" applyAlignment="1">
      <alignment horizontal="center" vertical="center" wrapText="1"/>
    </xf>
    <xf fontId="23" fillId="5" borderId="0" numFmtId="0" xfId="0" applyFont="1" applyFill="1" applyAlignment="1">
      <alignment horizontal="center" vertical="center" wrapText="1"/>
    </xf>
    <xf fontId="6" fillId="0" borderId="37" numFmtId="4" xfId="0" applyNumberFormat="1" applyFont="1" applyBorder="1"/>
    <xf fontId="20" fillId="0" borderId="27" numFmtId="0" xfId="0" applyFont="1" applyBorder="1"/>
    <xf fontId="8" fillId="0" borderId="33" numFmtId="4" xfId="0" applyNumberFormat="1" applyFont="1" applyBorder="1"/>
    <xf fontId="6" fillId="0" borderId="32" numFmtId="4" xfId="0" applyNumberFormat="1" applyFont="1" applyBorder="1"/>
    <xf fontId="0" fillId="0" borderId="33" numFmtId="4" xfId="0" applyNumberFormat="1" applyBorder="1"/>
    <xf fontId="6" fillId="0" borderId="33" numFmtId="4" xfId="0" applyNumberFormat="1" applyFont="1" applyBorder="1"/>
    <xf fontId="0" fillId="0" borderId="35" numFmtId="4" xfId="0" applyNumberFormat="1" applyBorder="1"/>
    <xf fontId="0" fillId="0" borderId="36" numFmtId="4" xfId="0" applyNumberFormat="1" applyBorder="1"/>
    <xf fontId="23" fillId="6" borderId="0" numFmtId="0" xfId="0" applyFont="1" applyFill="1" applyAlignment="1">
      <alignment horizontal="center" vertical="center" wrapText="1"/>
    </xf>
    <xf fontId="0" fillId="0" borderId="27" numFmtId="4" xfId="0" applyNumberFormat="1" applyBorder="1"/>
    <xf fontId="0" fillId="0" borderId="0" numFmtId="10" xfId="0" applyNumberFormat="1" applyProtection="1">
      <protection locked="0"/>
    </xf>
    <xf fontId="0" fillId="0" borderId="33" numFmtId="9" xfId="7" applyNumberFormat="1" applyBorder="1" applyAlignment="1">
      <alignment horizontal="center"/>
    </xf>
    <xf fontId="0" fillId="0" borderId="35" numFmtId="9" xfId="7" applyNumberFormat="1" applyBorder="1" applyAlignment="1">
      <alignment horizontal="center"/>
    </xf>
    <xf fontId="6" fillId="0" borderId="10" numFmtId="4" xfId="0" applyNumberFormat="1" applyFont="1" applyBorder="1"/>
    <xf fontId="0" fillId="0" borderId="36" numFmtId="9" xfId="7" applyNumberFormat="1" applyBorder="1" applyAlignment="1">
      <alignment horizontal="center"/>
    </xf>
    <xf fontId="0" fillId="0" borderId="0" numFmtId="9" xfId="7" applyNumberFormat="1" applyAlignment="1">
      <alignment horizontal="center"/>
    </xf>
    <xf fontId="38" fillId="2" borderId="10" numFmtId="4" xfId="0" applyNumberFormat="1" applyFont="1" applyFill="1" applyBorder="1"/>
    <xf fontId="38" fillId="0" borderId="0" numFmtId="4" xfId="0" applyNumberFormat="1" applyFont="1"/>
    <xf fontId="44" fillId="2" borderId="10" numFmtId="4" xfId="0" applyNumberFormat="1" applyFont="1" applyFill="1" applyBorder="1"/>
    <xf fontId="0" fillId="0" borderId="10" numFmtId="9" xfId="0" applyNumberFormat="1" applyBorder="1" applyAlignment="1">
      <alignment horizontal="center"/>
    </xf>
    <xf fontId="11" fillId="6" borderId="10" numFmtId="4" xfId="0" applyNumberFormat="1" applyFont="1" applyFill="1" applyBorder="1"/>
    <xf fontId="37" fillId="0" borderId="0" numFmtId="0" xfId="0" applyFont="1"/>
    <xf fontId="20" fillId="0" borderId="38" numFmtId="0" xfId="0" applyFont="1" applyBorder="1"/>
    <xf fontId="20" fillId="0" borderId="39" numFmtId="0" xfId="0" applyFont="1" applyBorder="1"/>
    <xf fontId="20" fillId="0" borderId="40" numFmtId="0" xfId="0" applyFont="1" applyBorder="1"/>
    <xf fontId="45" fillId="0" borderId="0" numFmtId="0" xfId="0" applyFont="1"/>
    <xf fontId="45" fillId="0" borderId="0" numFmtId="17" xfId="0" applyNumberFormat="1" applyFont="1"/>
    <xf fontId="20" fillId="0" borderId="41" numFmtId="0" xfId="0" applyFont="1" applyBorder="1"/>
    <xf fontId="20" fillId="0" borderId="5" numFmtId="0" xfId="0" applyFont="1" applyBorder="1"/>
    <xf fontId="46" fillId="0" borderId="0" numFmtId="0" xfId="0" applyFont="1" applyAlignment="1">
      <alignment horizontal="left" vertical="top" wrapText="1"/>
    </xf>
    <xf fontId="20" fillId="0" borderId="42" numFmtId="0" xfId="0" applyFont="1" applyBorder="1"/>
    <xf fontId="20" fillId="0" borderId="7" numFmtId="0" xfId="0" applyFont="1" applyBorder="1"/>
    <xf fontId="20" fillId="0" borderId="8" numFmtId="0" xfId="0" applyFont="1" applyBorder="1"/>
    <xf fontId="20" fillId="0" borderId="0" numFmtId="9" xfId="7" applyNumberFormat="1" applyFont="1"/>
    <xf fontId="20" fillId="0" borderId="0" numFmtId="0" xfId="0" applyFont="1" applyAlignment="1">
      <alignment wrapText="1"/>
    </xf>
    <xf fontId="17" fillId="0" borderId="0" numFmtId="9" xfId="0" applyNumberFormat="1" applyFont="1" applyProtection="1"/>
    <xf fontId="3" fillId="3" borderId="13" numFmtId="0" xfId="0" applyFont="1" applyFill="1" applyBorder="1" applyAlignment="1">
      <alignment horizontal="center" vertical="center"/>
    </xf>
    <xf fontId="3" fillId="3" borderId="14" numFmtId="0" xfId="0" applyFont="1" applyFill="1" applyBorder="1" applyAlignment="1">
      <alignment horizontal="center" vertical="center"/>
    </xf>
    <xf fontId="3" fillId="3" borderId="15" numFmtId="0" xfId="0" applyFont="1" applyFill="1" applyBorder="1" applyAlignment="1">
      <alignment horizontal="center" vertical="center"/>
    </xf>
    <xf fontId="0" fillId="0" borderId="27" numFmtId="14" xfId="0" applyNumberFormat="1" applyBorder="1"/>
    <xf fontId="11" fillId="2" borderId="0" numFmtId="49" xfId="0" applyNumberFormat="1" applyFont="1" applyFill="1" applyAlignment="1">
      <alignment horizontal="center"/>
    </xf>
    <xf fontId="11" fillId="2" borderId="0" numFmtId="0" xfId="0" applyFont="1" applyFill="1" applyAlignment="1">
      <alignment horizontal="center"/>
    </xf>
    <xf fontId="11" fillId="2" borderId="0" numFmtId="0" xfId="0" applyFont="1" applyFill="1" applyAlignment="1">
      <alignment horizontal="left"/>
    </xf>
    <xf fontId="0" fillId="0" borderId="43" numFmtId="0" xfId="0" applyBorder="1" applyAlignment="1">
      <alignment horizontal="center" vertical="center"/>
    </xf>
    <xf fontId="6" fillId="0" borderId="43" numFmtId="164" xfId="0" applyNumberFormat="1" applyFont="1" applyBorder="1" applyAlignment="1">
      <alignment horizontal="center" vertical="center"/>
    </xf>
    <xf fontId="0" fillId="0" borderId="43" numFmtId="0" xfId="0" applyBorder="1" applyAlignment="1">
      <alignment horizontal="center"/>
    </xf>
    <xf fontId="6" fillId="0" borderId="27" numFmtId="164" xfId="0" applyNumberFormat="1" applyFont="1" applyBorder="1"/>
    <xf fontId="0" fillId="0" borderId="0" numFmtId="164" xfId="0" applyNumberFormat="1"/>
    <xf fontId="0" fillId="0" borderId="44" numFmtId="0" xfId="0" applyBorder="1" applyAlignment="1">
      <alignment horizontal="center" vertical="center"/>
    </xf>
    <xf fontId="6" fillId="0" borderId="44" numFmtId="164" xfId="0" applyNumberFormat="1" applyFont="1" applyBorder="1" applyAlignment="1">
      <alignment horizontal="center" vertical="center"/>
    </xf>
    <xf fontId="0" fillId="0" borderId="44" numFmtId="0" xfId="0" applyBorder="1" applyAlignment="1">
      <alignment horizontal="center"/>
    </xf>
    <xf fontId="0" fillId="0" borderId="27" numFmtId="164" xfId="0" applyNumberFormat="1" applyBorder="1"/>
    <xf fontId="0" fillId="0" borderId="45" numFmtId="0" xfId="0" applyBorder="1" applyAlignment="1">
      <alignment horizontal="center" vertical="center"/>
    </xf>
    <xf fontId="6" fillId="0" borderId="45" numFmtId="164" xfId="0" applyNumberFormat="1" applyFont="1" applyBorder="1" applyAlignment="1">
      <alignment horizontal="center" vertical="center"/>
    </xf>
    <xf fontId="0" fillId="0" borderId="45" numFmtId="0" xfId="0" applyBorder="1" applyAlignment="1">
      <alignment horizontal="center"/>
    </xf>
    <xf fontId="8" fillId="7" borderId="43" numFmtId="0" xfId="0" applyFont="1" applyFill="1" applyBorder="1" applyAlignment="1">
      <alignment horizontal="center"/>
    </xf>
    <xf fontId="8" fillId="7" borderId="43" numFmtId="0" xfId="0" applyFont="1" applyFill="1" applyBorder="1" applyAlignment="1">
      <alignment horizontal="center" wrapText="1"/>
    </xf>
    <xf fontId="8" fillId="7" borderId="27" numFmtId="0" xfId="0" applyFont="1" applyFill="1" applyBorder="1" applyAlignment="1">
      <alignment horizontal="center"/>
    </xf>
    <xf fontId="8" fillId="7" borderId="44" numFmtId="0" xfId="0" applyFont="1" applyFill="1" applyBorder="1" applyAlignment="1">
      <alignment horizontal="center"/>
    </xf>
    <xf fontId="8" fillId="7" borderId="45" numFmtId="0" xfId="0" applyFont="1" applyFill="1" applyBorder="1" applyAlignment="1">
      <alignment horizontal="center" wrapText="1"/>
    </xf>
    <xf fontId="8" fillId="7" borderId="27" numFmtId="0" xfId="0" applyFont="1" applyFill="1" applyBorder="1"/>
    <xf fontId="8" fillId="8" borderId="27" numFmtId="164" xfId="0" applyNumberFormat="1" applyFont="1" applyFill="1" applyBorder="1"/>
    <xf fontId="8" fillId="7" borderId="27" numFmtId="164" xfId="0" applyNumberFormat="1" applyFont="1" applyFill="1" applyBorder="1"/>
    <xf fontId="8" fillId="7" borderId="43" numFmtId="164" xfId="0" applyNumberFormat="1" applyFont="1" applyFill="1" applyBorder="1"/>
    <xf fontId="47" fillId="7" borderId="30" numFmtId="0" xfId="0" applyFont="1" applyFill="1" applyBorder="1" applyAlignment="1">
      <alignment horizontal="center"/>
    </xf>
    <xf fontId="47" fillId="7" borderId="32" numFmtId="0" xfId="0" applyFont="1" applyFill="1" applyBorder="1" applyAlignment="1">
      <alignment horizontal="center"/>
    </xf>
    <xf fontId="47" fillId="7" borderId="27" numFmtId="0" xfId="0" applyFont="1" applyFill="1" applyBorder="1"/>
    <xf fontId="47" fillId="7" borderId="27" numFmtId="164" xfId="0" applyNumberFormat="1" applyFont="1" applyFill="1" applyBorder="1"/>
    <xf fontId="8" fillId="7" borderId="0" numFmtId="0" xfId="0" applyFont="1" applyFill="1"/>
    <xf fontId="48" fillId="0" borderId="0" numFmtId="0" xfId="0" applyFont="1"/>
    <xf fontId="20" fillId="0" borderId="0" numFmtId="9" xfId="0" applyNumberFormat="1" applyFont="1"/>
    <xf fontId="20" fillId="0" borderId="0" numFmtId="9" xfId="0" applyNumberFormat="1" applyFont="1" applyAlignment="1">
      <alignment vertical="top"/>
    </xf>
    <xf fontId="20" fillId="0" borderId="0" numFmtId="0" xfId="0" applyFont="1" applyAlignment="1">
      <alignment horizontal="left" vertical="top" wrapText="1"/>
    </xf>
    <xf fontId="49" fillId="0" borderId="0" numFmtId="0" xfId="0" applyFont="1"/>
    <xf fontId="46" fillId="0" borderId="0" numFmtId="0" xfId="0" applyFont="1"/>
    <xf fontId="20" fillId="0" borderId="0" numFmtId="0" xfId="0" applyFont="1" applyAlignment="1">
      <alignment vertical="top"/>
    </xf>
    <xf fontId="46" fillId="0" borderId="0" numFmtId="9" xfId="0" applyNumberFormat="1" applyFont="1"/>
    <xf fontId="11" fillId="2" borderId="4" numFmtId="0" xfId="0" applyFont="1" applyFill="1" applyBorder="1" applyAlignment="1">
      <alignment horizontal="center" vertical="center"/>
    </xf>
    <xf fontId="11" fillId="2" borderId="0" numFmtId="0" xfId="0" applyFont="1" applyFill="1" applyAlignment="1">
      <alignment horizontal="center" vertical="center"/>
    </xf>
  </cellXfs>
  <cellStyles count="8">
    <cellStyle name="Comma" xfId="1"/>
    <cellStyle name="Comma [0]" xfId="2"/>
    <cellStyle name="Currency" xfId="3"/>
    <cellStyle name="Currency [0]" xfId="4"/>
    <cellStyle name="Hyperlink" xfId="5"/>
    <cellStyle name="Normal" xfId="0" builtinId="0"/>
    <cellStyle name="Percent" xfId="6"/>
    <cellStyle name="Procent"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1" Type="http://schemas.openxmlformats.org/officeDocument/2006/relationships/sharedStrings" Target="sharedStrings.xml"/><Relationship Id="rId6" Type="http://schemas.openxmlformats.org/officeDocument/2006/relationships/worksheet" Target="worksheets/sheet6.xml"/><Relationship Id="rId1" Type="http://schemas.openxmlformats.org/officeDocument/2006/relationships/worksheet" Target="worksheets/sheet1.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9" Type="http://schemas.openxmlformats.org/officeDocument/2006/relationships/worksheet" Target="worksheets/sheet9.xml"/><Relationship Id="rId4" Type="http://schemas.openxmlformats.org/officeDocument/2006/relationships/worksheet" Target="worksheets/sheet4.xml"/><Relationship Id="rId14" Type="http://schemas.openxmlformats.org/officeDocument/2006/relationships/customXml" Target="../customXml/item2.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Relationships xmlns="http://schemas.openxmlformats.org/package/2006/relationships"><Relationship  Id="rId5" Type="http://schemas.openxmlformats.org/officeDocument/2006/relationships/hyperlink" Target="https://cloud.urban.brussels/index.php/s/bd3yPd67gT8f9J5" TargetMode="External"/><Relationship  Id="rId4" Type="http://schemas.openxmlformats.org/officeDocument/2006/relationships/hyperlink" Target="https://wijken.brussels/3/%20-%3e%20Presentatie%20Stadsbeleid%20(axe%201)%20(rechts)" TargetMode="External"/><Relationship  Id="rId3" Type="http://schemas.openxmlformats.org/officeDocument/2006/relationships/hyperlink" Target="https://wijken.brussels/3/%20%20-%3e%20regelgeving" TargetMode="External"/><Relationship  Id="rId2" Type="http://schemas.openxmlformats.org/officeDocument/2006/relationships/hyperlink" Target="https://cloud.urban.brussels/index.php/s/W4d7HLxL292DgtC" TargetMode="External"/><Relationship  Id="rId1" Type="http://schemas.openxmlformats.org/officeDocument/2006/relationships/hyperlink" Target="https://cloud.urban.brussels/index.php/s/MqY43MbYYys7dH7" TargetMode="External"/></Relationships>
</file>

<file path=xl/worksheets/_rels/sheet6.xml.rels><?xml version="1.0" encoding="UTF-8" standalone="yes"?><Relationships xmlns="http://schemas.openxmlformats.org/package/2006/relationships"><Relationship  Id="rId1" Type="http://schemas.openxmlformats.org/officeDocument/2006/relationships/hyperlink" Target="mailto:tdiouf@urban.brussel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Sheet1">
    <outlinePr applyStyles="0" showOutlineSymbols="1" summaryBelow="1" summaryRight="1"/>
    <pageSetUpPr autoPageBreaks="1" fitToPage="1"/>
  </sheetPr>
  <sheetViews>
    <sheetView workbookViewId="0" zoomScale="120">
      <selection activeCell="I13" activeCellId="0" sqref="I13"/>
    </sheetView>
  </sheetViews>
  <sheetFormatPr baseColWidth="10" defaultColWidth="8.88671875" defaultRowHeight="14.25"/>
  <cols>
    <col customWidth="1" min="1" max="3" width="8.88671875"/>
    <col customWidth="1" min="4" max="4" width="8"/>
    <col customWidth="1" min="5" max="5" width="49.5546875"/>
    <col customWidth="1" min="6" max="6" width="21"/>
    <col customWidth="1" min="7" max="7" width="20.5546875"/>
    <col customWidth="1" min="8" max="8" width="6.109375"/>
    <col customWidth="1" min="9" max="9" width="40.6640625"/>
  </cols>
  <sheetData>
    <row r="1" ht="15"/>
    <row r="2" ht="18.75">
      <c r="A2" s="1" t="s">
        <v>0</v>
      </c>
      <c r="B2" s="2"/>
      <c r="C2" s="2"/>
      <c r="D2" s="2"/>
      <c r="E2" s="2"/>
      <c r="F2" s="2"/>
      <c r="G2" s="3"/>
    </row>
    <row r="3">
      <c r="A3" s="4"/>
      <c r="B3" s="5"/>
      <c r="C3" s="5"/>
      <c r="D3" s="5"/>
      <c r="E3" s="5"/>
      <c r="F3" s="5"/>
      <c r="G3" s="6"/>
    </row>
    <row r="4" ht="28.199999999999999" customHeight="1">
      <c r="A4" s="7" t="s">
        <v>1</v>
      </c>
      <c r="B4" s="8"/>
      <c r="C4" s="8"/>
      <c r="D4" s="8"/>
      <c r="E4" s="8"/>
      <c r="F4" s="8"/>
      <c r="G4" s="9"/>
    </row>
    <row r="5" ht="48.899999999999999" customHeight="1">
      <c r="A5" s="10" t="s">
        <v>2</v>
      </c>
      <c r="B5" s="11"/>
      <c r="C5" s="11"/>
      <c r="D5" s="11"/>
      <c r="E5" s="11"/>
      <c r="F5" s="11"/>
      <c r="G5" s="12"/>
    </row>
    <row r="7">
      <c r="A7" s="13" t="s">
        <v>3</v>
      </c>
    </row>
    <row r="8">
      <c r="A8" s="14" t="s">
        <v>4</v>
      </c>
    </row>
    <row r="9" ht="18.600000000000001" customHeight="1">
      <c r="A9" s="15"/>
      <c r="I9" s="16"/>
    </row>
    <row r="10" ht="15">
      <c r="A10" s="17" t="s">
        <v>5</v>
      </c>
      <c r="I10" s="16"/>
    </row>
    <row r="11" ht="15" hidden="1">
      <c r="A11" t="s">
        <v>6</v>
      </c>
      <c r="B11" t="s">
        <v>7</v>
      </c>
      <c r="F11" s="18"/>
      <c r="G11" s="19"/>
      <c r="H11" s="20"/>
      <c r="I11" s="20"/>
    </row>
    <row r="12" ht="15">
      <c r="B12" t="s">
        <v>8</v>
      </c>
      <c r="G12" s="21"/>
      <c r="H12" s="20"/>
      <c r="I12" s="20"/>
    </row>
    <row r="13" ht="15">
      <c r="B13" t="s">
        <v>9</v>
      </c>
      <c r="F13" s="22" t="s">
        <v>10</v>
      </c>
      <c r="G13" s="23" t="s">
        <v>11</v>
      </c>
      <c r="H13" s="20"/>
      <c r="I13" s="20"/>
    </row>
    <row r="14" ht="18.75">
      <c r="C14" s="24"/>
      <c r="E14" s="25" t="s">
        <v>12</v>
      </c>
      <c r="F14" s="26"/>
      <c r="G14" s="27"/>
      <c r="H14" s="20"/>
      <c r="I14" s="20"/>
    </row>
    <row r="15" ht="18.75">
      <c r="C15" s="24"/>
      <c r="E15" s="25" t="s">
        <v>13</v>
      </c>
      <c r="F15" s="26"/>
      <c r="G15" s="27"/>
      <c r="H15" s="20"/>
      <c r="I15" s="20"/>
    </row>
    <row r="16">
      <c r="B16" t="s">
        <v>14</v>
      </c>
      <c r="E16" s="28"/>
      <c r="F16" s="29"/>
      <c r="G16" s="30"/>
      <c r="H16" s="20"/>
      <c r="I16" s="20"/>
    </row>
    <row r="17" ht="28.5" customHeight="1">
      <c r="B17" s="31" t="s">
        <v>15</v>
      </c>
      <c r="E17" s="32"/>
      <c r="F17" s="33"/>
      <c r="G17" s="34"/>
      <c r="H17" s="20"/>
      <c r="I17" s="20"/>
    </row>
    <row r="18">
      <c r="F18" s="20"/>
      <c r="G18" s="20"/>
      <c r="H18" s="20"/>
      <c r="I18" s="20"/>
    </row>
    <row r="19" ht="13.5" customHeight="1">
      <c r="F19" s="20"/>
      <c r="G19" s="20"/>
      <c r="H19" s="20"/>
      <c r="I19" s="20"/>
    </row>
    <row r="20" ht="33" customHeight="1">
      <c r="C20" s="24"/>
      <c r="E20" s="35" t="s">
        <v>16</v>
      </c>
      <c r="F20" s="36"/>
      <c r="G20" s="37"/>
      <c r="H20" s="20"/>
      <c r="I20" s="20"/>
    </row>
    <row r="21" ht="15" hidden="1">
      <c r="B21" t="s">
        <v>17</v>
      </c>
      <c r="F21" s="38" t="s">
        <v>18</v>
      </c>
      <c r="G21" s="39" t="s">
        <v>19</v>
      </c>
      <c r="H21" s="20"/>
      <c r="I21" s="20"/>
    </row>
    <row r="22">
      <c r="F22" s="20"/>
      <c r="G22" s="20"/>
      <c r="H22" s="20"/>
      <c r="I22" s="20"/>
    </row>
    <row r="23" ht="15" hidden="1">
      <c r="B23" t="s">
        <v>20</v>
      </c>
      <c r="F23" s="18"/>
      <c r="G23" s="20"/>
      <c r="H23" s="20"/>
      <c r="I23" s="20"/>
    </row>
    <row r="24" ht="15" hidden="1">
      <c r="B24" t="s">
        <v>21</v>
      </c>
      <c r="F24" s="40" t="s">
        <v>18</v>
      </c>
      <c r="G24" s="41" t="s">
        <v>19</v>
      </c>
      <c r="H24" s="20"/>
      <c r="I24" s="20"/>
    </row>
    <row r="25">
      <c r="E25" s="16"/>
      <c r="F25" s="20"/>
      <c r="G25" s="20"/>
      <c r="H25" s="20"/>
      <c r="I25" s="20"/>
    </row>
    <row r="26">
      <c r="A26" s="17" t="s">
        <v>22</v>
      </c>
    </row>
    <row r="27">
      <c r="E27" s="16"/>
      <c r="F27" s="19"/>
      <c r="G27" s="19"/>
      <c r="H27" s="16"/>
    </row>
    <row r="28" s="16" customFormat="1" ht="15">
      <c r="E28" s="16"/>
      <c r="F28" s="19"/>
      <c r="G28" s="19"/>
      <c r="H28" s="16"/>
    </row>
    <row r="29" s="16" customFormat="1" ht="30.75" customHeight="1">
      <c r="B29" s="42" t="s">
        <v>23</v>
      </c>
      <c r="C29" s="42"/>
      <c r="D29" s="42"/>
      <c r="E29" s="43"/>
      <c r="F29" s="44" t="s">
        <v>24</v>
      </c>
      <c r="G29" s="45" t="s">
        <v>25</v>
      </c>
      <c r="H29" s="16"/>
    </row>
    <row r="30" s="16" customFormat="1" ht="15">
      <c r="B30" s="31" t="s">
        <v>26</v>
      </c>
      <c r="E30" s="16"/>
      <c r="F30" s="46" t="s">
        <v>27</v>
      </c>
      <c r="G30" s="45" t="s">
        <v>25</v>
      </c>
      <c r="H30" s="16"/>
    </row>
    <row r="31" s="16" customFormat="1" ht="15">
      <c r="B31" s="31" t="s">
        <v>28</v>
      </c>
      <c r="E31" s="16"/>
      <c r="F31" s="46" t="s">
        <v>27</v>
      </c>
      <c r="G31" s="45" t="s">
        <v>25</v>
      </c>
      <c r="H31" s="16"/>
    </row>
    <row r="32" s="16" customFormat="1" ht="15">
      <c r="B32" s="16" t="s">
        <v>29</v>
      </c>
      <c r="E32" s="16"/>
      <c r="F32" s="46" t="s">
        <v>27</v>
      </c>
      <c r="G32" s="45" t="s">
        <v>25</v>
      </c>
      <c r="H32" s="16"/>
    </row>
    <row r="33" s="16" customFormat="1" ht="15">
      <c r="B33" s="16" t="s">
        <v>30</v>
      </c>
      <c r="E33" s="16"/>
      <c r="F33" s="46" t="s">
        <v>27</v>
      </c>
      <c r="G33" s="45" t="s">
        <v>25</v>
      </c>
      <c r="H33" s="16"/>
    </row>
    <row r="34" s="16" customFormat="1" ht="15">
      <c r="B34" s="16" t="s">
        <v>31</v>
      </c>
      <c r="E34" s="16"/>
      <c r="F34" s="46" t="s">
        <v>27</v>
      </c>
      <c r="G34" s="45" t="s">
        <v>25</v>
      </c>
      <c r="H34" s="16"/>
    </row>
    <row r="35" ht="15" hidden="1">
      <c r="B35" t="s">
        <v>32</v>
      </c>
      <c r="F35" s="46" t="s">
        <v>18</v>
      </c>
      <c r="G35" s="45" t="s">
        <v>19</v>
      </c>
    </row>
    <row r="36" ht="15">
      <c r="B36" t="s">
        <v>33</v>
      </c>
      <c r="F36" s="46" t="s">
        <v>27</v>
      </c>
      <c r="G36" s="45" t="s">
        <v>25</v>
      </c>
    </row>
    <row r="37" ht="15">
      <c r="B37" t="s">
        <v>34</v>
      </c>
      <c r="F37" s="46" t="s">
        <v>27</v>
      </c>
      <c r="G37" s="45" t="s">
        <v>25</v>
      </c>
    </row>
    <row r="38">
      <c r="F38" s="47"/>
      <c r="G38" s="47"/>
    </row>
    <row r="39" ht="29.25" customHeight="1">
      <c r="A39" s="48" t="s">
        <v>35</v>
      </c>
      <c r="B39" s="49"/>
      <c r="C39" s="49"/>
      <c r="D39" s="49"/>
      <c r="E39" s="49"/>
      <c r="F39" s="49"/>
      <c r="G39" s="49"/>
      <c r="H39" s="49"/>
    </row>
    <row r="40">
      <c r="F40" s="47"/>
      <c r="G40" s="47"/>
    </row>
    <row r="41" ht="15">
      <c r="A41" s="17" t="s">
        <v>36</v>
      </c>
      <c r="F41" s="47"/>
      <c r="G41" s="47"/>
    </row>
    <row r="42" ht="15" hidden="1">
      <c r="A42" t="s">
        <v>37</v>
      </c>
      <c r="F42" s="20"/>
      <c r="G42" s="20"/>
      <c r="H42" s="20"/>
      <c r="I42" s="20"/>
    </row>
    <row r="43" ht="15">
      <c r="B43" t="s">
        <v>38</v>
      </c>
      <c r="F43" s="50"/>
      <c r="G43" s="51"/>
    </row>
    <row r="44" ht="15">
      <c r="A44" t="s">
        <v>39</v>
      </c>
      <c r="F44" s="20"/>
      <c r="G44" s="20"/>
      <c r="H44" s="20"/>
      <c r="I44" s="20"/>
    </row>
    <row r="45" ht="15">
      <c r="E45" s="44" t="s">
        <v>40</v>
      </c>
      <c r="F45" s="52" t="s">
        <v>41</v>
      </c>
      <c r="G45" s="45" t="s">
        <v>42</v>
      </c>
      <c r="H45" s="47"/>
      <c r="I45" s="20"/>
    </row>
    <row r="46" ht="15">
      <c r="F46" s="20"/>
      <c r="G46" s="20"/>
      <c r="H46" s="20"/>
      <c r="I46" s="20"/>
    </row>
    <row r="47" ht="15">
      <c r="B47" s="31" t="s">
        <v>43</v>
      </c>
      <c r="F47" s="46" t="s">
        <v>10</v>
      </c>
      <c r="G47" s="45" t="s">
        <v>11</v>
      </c>
      <c r="H47" s="20"/>
      <c r="I47" s="20"/>
    </row>
    <row r="48" ht="15">
      <c r="F48" s="20"/>
      <c r="G48" s="20"/>
      <c r="H48" s="20"/>
      <c r="I48" s="20"/>
    </row>
    <row r="49" ht="15">
      <c r="B49" t="s">
        <v>44</v>
      </c>
      <c r="F49" s="46" t="s">
        <v>45</v>
      </c>
      <c r="G49" s="45" t="s">
        <v>46</v>
      </c>
      <c r="H49" s="47"/>
      <c r="I49" s="20"/>
    </row>
    <row r="50" ht="15">
      <c r="B50" t="s">
        <v>47</v>
      </c>
      <c r="F50" s="46" t="s">
        <v>27</v>
      </c>
      <c r="G50" s="45" t="s">
        <v>25</v>
      </c>
      <c r="H50" s="20"/>
      <c r="I50" s="20"/>
    </row>
    <row r="51" ht="15" hidden="1">
      <c r="B51" t="s">
        <v>48</v>
      </c>
      <c r="F51" s="53">
        <v>0.94999999999999996</v>
      </c>
      <c r="G51" s="53">
        <v>0.84999999999999998</v>
      </c>
      <c r="H51" s="20"/>
      <c r="I51" s="20"/>
    </row>
    <row r="52" ht="15">
      <c r="C52" t="s">
        <v>49</v>
      </c>
      <c r="D52" s="16"/>
      <c r="E52" s="54"/>
      <c r="F52" s="46" t="s">
        <v>27</v>
      </c>
      <c r="G52" s="45" t="s">
        <v>25</v>
      </c>
    </row>
    <row r="53" ht="15">
      <c r="B53" t="s">
        <v>50</v>
      </c>
      <c r="F53" s="46" t="s">
        <v>27</v>
      </c>
      <c r="G53" s="45" t="s">
        <v>25</v>
      </c>
    </row>
    <row r="54" ht="15">
      <c r="B54" t="s">
        <v>51</v>
      </c>
      <c r="F54" s="46" t="s">
        <v>27</v>
      </c>
      <c r="G54" s="45" t="s">
        <v>25</v>
      </c>
    </row>
    <row r="55" ht="15">
      <c r="B55" t="s">
        <v>52</v>
      </c>
      <c r="F55" s="46" t="s">
        <v>27</v>
      </c>
      <c r="G55" s="45" t="s">
        <v>25</v>
      </c>
    </row>
    <row r="56" ht="15">
      <c r="B56" t="s">
        <v>53</v>
      </c>
      <c r="F56" s="46" t="s">
        <v>27</v>
      </c>
      <c r="G56" s="45" t="s">
        <v>25</v>
      </c>
    </row>
    <row r="57" ht="15">
      <c r="B57" t="s">
        <v>54</v>
      </c>
      <c r="F57" s="46" t="s">
        <v>27</v>
      </c>
      <c r="G57" s="45" t="s">
        <v>25</v>
      </c>
    </row>
    <row r="58">
      <c r="F58" s="53"/>
      <c r="G58" s="53"/>
      <c r="H58" s="20"/>
    </row>
    <row r="59">
      <c r="A59" s="17" t="s">
        <v>55</v>
      </c>
      <c r="F59" s="53"/>
      <c r="G59" s="53"/>
      <c r="H59" s="20"/>
    </row>
    <row r="60" s="16" customFormat="1" ht="15">
      <c r="A60" s="17"/>
      <c r="F60" s="53"/>
      <c r="G60" s="53"/>
      <c r="H60" s="20"/>
    </row>
    <row r="61" s="16" customFormat="1" ht="15">
      <c r="A61" s="17"/>
      <c r="B61" s="16" t="s">
        <v>56</v>
      </c>
      <c r="F61" s="46" t="s">
        <v>27</v>
      </c>
      <c r="G61" s="45" t="s">
        <v>25</v>
      </c>
      <c r="H61" s="20"/>
    </row>
    <row r="62" ht="15">
      <c r="A62" t="s">
        <v>57</v>
      </c>
      <c r="F62" s="46" t="s">
        <v>58</v>
      </c>
      <c r="G62" s="52" t="s">
        <v>59</v>
      </c>
      <c r="I62" s="20"/>
    </row>
    <row r="63">
      <c r="B63" s="55" t="s">
        <v>60</v>
      </c>
      <c r="C63" s="55"/>
      <c r="D63" s="56"/>
      <c r="E63" s="57"/>
      <c r="F63" s="58"/>
      <c r="G63" s="59"/>
      <c r="I63" s="20"/>
    </row>
    <row r="64" ht="34.5" customHeight="1">
      <c r="B64" s="55"/>
      <c r="C64" s="55"/>
      <c r="D64" s="60"/>
      <c r="E64" s="61"/>
      <c r="F64" s="61"/>
      <c r="G64" s="62"/>
      <c r="H64" s="20"/>
    </row>
    <row r="65" s="16" customFormat="1" ht="14.4" customHeight="1">
      <c r="B65" s="55" t="s">
        <v>61</v>
      </c>
      <c r="C65" s="55"/>
      <c r="D65" s="56"/>
      <c r="E65" s="57"/>
      <c r="F65" s="58"/>
      <c r="G65" s="59"/>
      <c r="H65" s="20"/>
    </row>
    <row r="66" s="16" customFormat="1" ht="44.25" customHeight="1">
      <c r="B66" s="55"/>
      <c r="C66" s="55"/>
      <c r="D66" s="60"/>
      <c r="E66" s="61"/>
      <c r="F66" s="61"/>
      <c r="G66" s="62"/>
      <c r="H66" s="20"/>
    </row>
    <row r="67" s="16" customFormat="1" ht="14.4" customHeight="1">
      <c r="B67" s="55"/>
      <c r="C67" s="55"/>
      <c r="H67" s="20"/>
    </row>
    <row r="68" s="16" customFormat="1" ht="14.4" customHeight="1">
      <c r="B68" s="55"/>
      <c r="C68" s="55"/>
      <c r="H68" s="20"/>
    </row>
    <row r="69" s="16" customFormat="1" ht="14.4" customHeight="1">
      <c r="B69" s="55"/>
      <c r="C69" s="55"/>
      <c r="H69" s="20"/>
    </row>
    <row r="70">
      <c r="A70" t="s">
        <v>62</v>
      </c>
      <c r="F70" s="47"/>
      <c r="G70" s="47"/>
      <c r="H70" s="47"/>
      <c r="I70" s="20"/>
    </row>
    <row r="71">
      <c r="F71" t="s">
        <v>63</v>
      </c>
    </row>
    <row r="72">
      <c r="E72" s="63" t="s">
        <v>64</v>
      </c>
      <c r="F72" s="64"/>
    </row>
    <row r="73">
      <c r="E73" s="63" t="s">
        <v>65</v>
      </c>
      <c r="F73" s="64"/>
    </row>
    <row r="74">
      <c r="E74" s="65" t="s">
        <v>66</v>
      </c>
      <c r="F74" s="64"/>
    </row>
    <row r="75" s="16" customFormat="1">
      <c r="E75" s="47"/>
    </row>
    <row r="76">
      <c r="A76" s="16" t="s">
        <v>67</v>
      </c>
      <c r="E76" s="47"/>
      <c r="F76" s="66"/>
      <c r="G76" s="67"/>
    </row>
    <row r="77">
      <c r="A77" s="16" t="s">
        <v>68</v>
      </c>
      <c r="C77" s="53"/>
      <c r="D77" s="68"/>
      <c r="E77" s="69"/>
      <c r="F77" s="70"/>
      <c r="G77" s="71"/>
      <c r="H77" s="69"/>
      <c r="I77" s="69"/>
      <c r="K77" s="69"/>
    </row>
    <row r="78">
      <c r="F78" s="70"/>
      <c r="G78" s="71"/>
    </row>
    <row r="79" s="16" customFormat="1">
      <c r="F79" s="72"/>
      <c r="G79" s="73"/>
    </row>
    <row r="80" s="16" customFormat="1"/>
    <row r="81" ht="15">
      <c r="A81" s="74" t="s">
        <v>69</v>
      </c>
      <c r="E81" s="16"/>
      <c r="F81" s="47"/>
    </row>
    <row r="82" ht="15">
      <c r="B82" t="s">
        <v>70</v>
      </c>
      <c r="F82" s="75"/>
      <c r="G82" s="76"/>
    </row>
    <row r="83" ht="15">
      <c r="B83" t="s">
        <v>71</v>
      </c>
      <c r="F83" s="75"/>
      <c r="G83" s="76"/>
    </row>
    <row r="84" ht="15">
      <c r="B84" t="s">
        <v>72</v>
      </c>
      <c r="F84" s="75"/>
      <c r="G84" s="76"/>
    </row>
    <row r="85" ht="15">
      <c r="B85" t="s">
        <v>73</v>
      </c>
      <c r="F85" s="75"/>
      <c r="G85" s="76"/>
    </row>
    <row r="86">
      <c r="A86" s="77"/>
      <c r="F86" s="20"/>
      <c r="G86" s="20"/>
      <c r="H86" s="20"/>
      <c r="I86" s="69"/>
      <c r="K86" s="69"/>
    </row>
    <row r="87" ht="15" hidden="1">
      <c r="A87" s="17"/>
      <c r="F87" s="20"/>
      <c r="G87" s="20"/>
      <c r="H87" s="20"/>
      <c r="I87" s="69"/>
      <c r="K87" s="69"/>
    </row>
    <row r="88" ht="15" hidden="1">
      <c r="A88" t="s">
        <v>74</v>
      </c>
      <c r="E88" s="78" t="s">
        <v>75</v>
      </c>
      <c r="F88" s="79" t="s">
        <v>76</v>
      </c>
      <c r="G88" s="79" t="s">
        <v>77</v>
      </c>
      <c r="H88" s="16"/>
      <c r="I88" s="20"/>
    </row>
    <row r="89" hidden="1">
      <c r="E89" s="80" t="s">
        <v>78</v>
      </c>
      <c r="F89" s="81" t="s">
        <v>79</v>
      </c>
      <c r="G89" s="81" t="s">
        <v>80</v>
      </c>
      <c r="H89" s="16"/>
      <c r="I89" s="20"/>
    </row>
    <row r="90" ht="15" hidden="1" customHeight="1">
      <c r="C90" s="82"/>
      <c r="D90" s="83"/>
      <c r="E90" s="83"/>
      <c r="F90" s="20"/>
      <c r="G90" s="20"/>
      <c r="H90" s="20"/>
    </row>
    <row r="91" ht="10.199999999999999" hidden="1" customHeight="1">
      <c r="B91" t="s">
        <v>81</v>
      </c>
      <c r="F91" s="84" t="s">
        <v>18</v>
      </c>
      <c r="G91" s="84" t="s">
        <v>19</v>
      </c>
      <c r="H91" s="20"/>
      <c r="I91" s="20"/>
    </row>
    <row r="92" ht="15" hidden="1" customHeight="1">
      <c r="B92" s="85" t="s">
        <v>82</v>
      </c>
      <c r="C92" s="85"/>
      <c r="D92" s="85"/>
      <c r="E92" s="85"/>
      <c r="F92" s="85" t="s">
        <v>83</v>
      </c>
      <c r="G92" s="85"/>
      <c r="H92" s="85"/>
      <c r="I92" s="20"/>
    </row>
    <row r="93" ht="15" hidden="1" customHeight="1">
      <c r="B93" s="85"/>
      <c r="C93" s="85"/>
      <c r="D93" s="85"/>
      <c r="E93" s="85"/>
      <c r="F93" s="85"/>
      <c r="G93" s="85"/>
      <c r="H93" s="85"/>
      <c r="I93" s="20"/>
    </row>
    <row r="94" ht="39" hidden="1" customHeight="1">
      <c r="B94" s="85"/>
      <c r="C94" s="85"/>
      <c r="D94" s="85"/>
      <c r="E94" s="85"/>
      <c r="F94" s="85"/>
      <c r="G94" s="85"/>
      <c r="H94" s="85"/>
      <c r="I94" s="20"/>
    </row>
    <row r="95" ht="15" hidden="1">
      <c r="F95" s="86"/>
      <c r="G95" s="16"/>
      <c r="H95" s="16"/>
      <c r="I95" s="20"/>
    </row>
    <row r="96" hidden="1">
      <c r="B96" s="87" t="s">
        <v>84</v>
      </c>
      <c r="C96" s="87"/>
      <c r="E96" s="88" t="s">
        <v>85</v>
      </c>
      <c r="F96" s="89"/>
      <c r="G96" s="16"/>
      <c r="H96" s="16"/>
    </row>
    <row r="97" hidden="1">
      <c r="B97" s="87"/>
      <c r="C97" s="87"/>
      <c r="E97" s="90" t="s">
        <v>86</v>
      </c>
      <c r="F97" s="89"/>
      <c r="G97" s="16"/>
      <c r="H97" s="16"/>
    </row>
    <row r="98" ht="15" hidden="1" customHeight="1">
      <c r="B98" s="87"/>
      <c r="C98" s="87"/>
      <c r="E98" s="90" t="s">
        <v>87</v>
      </c>
      <c r="F98" s="86"/>
      <c r="G98" s="16"/>
      <c r="H98" s="16"/>
    </row>
    <row r="99" ht="15" hidden="1">
      <c r="E99" s="91" t="s">
        <v>88</v>
      </c>
      <c r="F99" s="86"/>
      <c r="G99" s="16"/>
      <c r="H99" s="16"/>
    </row>
    <row r="100" hidden="1">
      <c r="E100" s="16"/>
      <c r="F100" s="86"/>
      <c r="G100" s="16"/>
      <c r="H100" s="16"/>
      <c r="I100" s="16"/>
    </row>
    <row r="101" hidden="1">
      <c r="B101" t="s">
        <v>89</v>
      </c>
      <c r="F101" s="47"/>
      <c r="G101" s="20" t="s">
        <v>90</v>
      </c>
      <c r="H101" s="16"/>
    </row>
    <row r="102" hidden="1">
      <c r="B102" t="s">
        <v>91</v>
      </c>
      <c r="E102" s="16"/>
      <c r="F102" s="47"/>
      <c r="G102" s="16"/>
      <c r="H102" s="16"/>
    </row>
    <row r="103">
      <c r="A103" s="17" t="s">
        <v>92</v>
      </c>
      <c r="E103" s="16"/>
      <c r="F103" s="19"/>
      <c r="G103" s="16"/>
      <c r="H103" s="16"/>
    </row>
    <row r="104" ht="15">
      <c r="E104" s="16"/>
      <c r="F104" s="19"/>
      <c r="G104" s="16"/>
      <c r="H104" s="16"/>
    </row>
    <row r="105" ht="30" customHeight="1">
      <c r="B105" s="42" t="s">
        <v>93</v>
      </c>
      <c r="C105" s="42"/>
      <c r="D105" s="42"/>
      <c r="E105" s="43"/>
      <c r="F105" s="46" t="s">
        <v>27</v>
      </c>
      <c r="G105" s="45" t="s">
        <v>25</v>
      </c>
    </row>
    <row r="106">
      <c r="C106" t="s">
        <v>94</v>
      </c>
      <c r="F106" s="92"/>
      <c r="G106" s="93"/>
    </row>
    <row r="107" ht="15">
      <c r="C107" t="s">
        <v>95</v>
      </c>
      <c r="F107" s="94"/>
      <c r="G107" s="95"/>
    </row>
    <row r="108" ht="15">
      <c r="B108" s="20" t="s">
        <v>96</v>
      </c>
      <c r="C108" s="20"/>
      <c r="D108" s="20"/>
      <c r="E108" s="69"/>
      <c r="F108" s="46" t="s">
        <v>27</v>
      </c>
      <c r="G108" s="45" t="s">
        <v>25</v>
      </c>
    </row>
    <row r="109" ht="15">
      <c r="B109" s="20" t="s">
        <v>97</v>
      </c>
      <c r="C109" s="20"/>
      <c r="D109" s="20"/>
      <c r="E109" s="69"/>
      <c r="F109" s="46" t="s">
        <v>27</v>
      </c>
      <c r="G109" s="45" t="s">
        <v>25</v>
      </c>
    </row>
    <row r="110">
      <c r="D110" s="96"/>
      <c r="E110" s="96"/>
      <c r="F110" s="96"/>
      <c r="G110" s="96"/>
    </row>
    <row r="111" ht="15">
      <c r="A111" s="17" t="s">
        <v>98</v>
      </c>
    </row>
    <row r="112" ht="15">
      <c r="B112" s="20" t="s">
        <v>99</v>
      </c>
      <c r="C112" s="20"/>
      <c r="D112" s="20"/>
      <c r="E112" s="69"/>
      <c r="F112" s="46" t="s">
        <v>27</v>
      </c>
      <c r="G112" s="45" t="s">
        <v>25</v>
      </c>
    </row>
    <row r="113">
      <c r="B113" s="20" t="s">
        <v>100</v>
      </c>
      <c r="C113" s="20"/>
      <c r="D113" s="20"/>
      <c r="E113" s="69"/>
      <c r="F113" s="47"/>
      <c r="G113" s="47"/>
    </row>
    <row r="114" ht="57" customHeight="1">
      <c r="B114" s="97"/>
      <c r="C114" s="98"/>
      <c r="D114" s="98"/>
      <c r="E114" s="98"/>
      <c r="F114" s="98"/>
      <c r="G114" s="99"/>
    </row>
    <row r="116" ht="15" hidden="1">
      <c r="B116" t="s">
        <v>101</v>
      </c>
      <c r="F116" s="46" t="s">
        <v>18</v>
      </c>
      <c r="G116" s="45" t="s">
        <v>19</v>
      </c>
    </row>
    <row r="117" ht="15" hidden="1">
      <c r="B117" t="s">
        <v>102</v>
      </c>
      <c r="F117" s="40" t="s">
        <v>18</v>
      </c>
      <c r="G117" s="41" t="s">
        <v>19</v>
      </c>
    </row>
    <row r="118" ht="15" hidden="1">
      <c r="B118" t="s">
        <v>103</v>
      </c>
      <c r="F118" s="40" t="s">
        <v>18</v>
      </c>
      <c r="G118" s="41" t="s">
        <v>19</v>
      </c>
    </row>
    <row r="120">
      <c r="A120" t="s">
        <v>104</v>
      </c>
    </row>
    <row r="121">
      <c r="A121" s="16" t="s">
        <v>105</v>
      </c>
      <c r="B121" s="16"/>
      <c r="C121" s="16"/>
      <c r="D121" s="16"/>
      <c r="E121" s="16"/>
      <c r="F121" s="16"/>
      <c r="G121" s="16"/>
    </row>
    <row r="122" ht="33" customHeight="1">
      <c r="A122" s="42" t="s">
        <v>106</v>
      </c>
      <c r="B122" s="42"/>
      <c r="C122" s="42"/>
      <c r="D122" s="42"/>
      <c r="E122" s="42"/>
      <c r="F122" s="42"/>
      <c r="G122" s="42"/>
    </row>
  </sheetData>
  <sheetProtection autoFilter="1" deleteColumns="1" deleteRows="1" formatCells="1" formatColumns="1" formatRows="1" insertColumns="1" insertHyperlinks="1" insertRows="1" pivotTables="1" selectLockedCells="1" sheet="0" sort="1"/>
  <mergeCells count="25">
    <mergeCell ref="A2:G2"/>
    <mergeCell ref="A4:G4"/>
    <mergeCell ref="A5:G5"/>
    <mergeCell ref="E14:G14"/>
    <mergeCell ref="E15:G15"/>
    <mergeCell ref="E16:G17"/>
    <mergeCell ref="E20:G20"/>
    <mergeCell ref="B29:E29"/>
    <mergeCell ref="A39:H39"/>
    <mergeCell ref="B63:C64"/>
    <mergeCell ref="D63:G64"/>
    <mergeCell ref="B65:C66"/>
    <mergeCell ref="D65:G66"/>
    <mergeCell ref="F76:G79"/>
    <mergeCell ref="F82:G82"/>
    <mergeCell ref="F83:G83"/>
    <mergeCell ref="F84:G84"/>
    <mergeCell ref="F85:G85"/>
    <mergeCell ref="B92:E94"/>
    <mergeCell ref="F92:H94"/>
    <mergeCell ref="B96:C98"/>
    <mergeCell ref="B105:E105"/>
    <mergeCell ref="F106:G107"/>
    <mergeCell ref="B114:G114"/>
    <mergeCell ref="A122:G122"/>
  </mergeCells>
  <printOptions headings="0" gridLines="0"/>
  <pageMargins left="0.70866141732283472" right="0.70866141732283472" top="0.74803149606299213" bottom="0.74803149606299213" header="0.31496062992125984" footer="0.31496062992125984"/>
  <pageSetup paperSize="9" scale="66" firstPageNumber="4294967295" fitToWidth="1" fitToHeight="0" pageOrder="downThenOver" orientation="portrait" usePrinterDefaults="1" blackAndWhite="0" draft="0" cellComments="none" useFirstPageNumber="0" errors="displayed" horizontalDpi="600" verticalDpi="600" copies="1"/>
  <headerFooter>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Sheet2">
    <outlinePr applyStyles="0" showOutlineSymbols="1" summaryBelow="1" summaryRight="1"/>
    <pageSetUpPr autoPageBreaks="1" fitToPage="1"/>
  </sheetPr>
  <sheetViews>
    <sheetView topLeftCell="A12" workbookViewId="0" zoomScale="160">
      <selection activeCell="G12" activeCellId="0" sqref="G12"/>
    </sheetView>
  </sheetViews>
  <sheetFormatPr baseColWidth="10" defaultColWidth="8.88671875" defaultRowHeight="14.25"/>
  <cols>
    <col customWidth="1" min="1" max="1" width="8.88671875"/>
    <col customWidth="1" min="2" max="2" width="15.88671875"/>
    <col customWidth="1" min="3" max="3" width="16.33203125"/>
    <col customWidth="1" min="4" max="4" width="17.44140625"/>
    <col customWidth="1" min="5" max="5" width="13.109375"/>
    <col customWidth="1" min="6" max="6" width="14.6640625"/>
    <col customWidth="1" min="7" max="7" width="14.5546875"/>
    <col customWidth="1" min="8" max="8" width="15"/>
    <col customWidth="1" min="9" max="10" width="14"/>
    <col customWidth="1" min="11" max="11" width="10.5546875"/>
  </cols>
  <sheetData>
    <row r="1" ht="15">
      <c r="A1" s="21"/>
      <c r="B1" t="s">
        <v>107</v>
      </c>
    </row>
    <row r="2">
      <c r="A2" s="100"/>
      <c r="B2" t="s">
        <v>108</v>
      </c>
    </row>
    <row r="4" ht="16.5">
      <c r="A4" s="101" t="s">
        <v>109</v>
      </c>
    </row>
    <row r="5">
      <c r="B5" s="74" t="s">
        <v>110</v>
      </c>
    </row>
    <row r="6">
      <c r="B6" s="102" t="s">
        <v>111</v>
      </c>
      <c r="D6" s="16"/>
      <c r="E6" s="16"/>
      <c r="F6" s="16"/>
      <c r="G6" s="16"/>
    </row>
    <row r="7" ht="15">
      <c r="F7" s="103" t="s">
        <v>112</v>
      </c>
      <c r="G7" s="103" t="s">
        <v>113</v>
      </c>
    </row>
    <row r="8" ht="15" customHeight="1">
      <c r="B8" s="104" t="s">
        <v>114</v>
      </c>
      <c r="C8" s="105"/>
      <c r="D8" s="106"/>
      <c r="F8" s="107" t="s">
        <v>115</v>
      </c>
      <c r="G8" s="108">
        <v>0</v>
      </c>
    </row>
    <row r="9" ht="15" customHeight="1">
      <c r="B9" s="109" t="s">
        <v>116</v>
      </c>
      <c r="C9" s="110"/>
      <c r="D9" s="111"/>
      <c r="F9" s="107" t="s">
        <v>117</v>
      </c>
      <c r="G9" s="108">
        <v>0</v>
      </c>
    </row>
    <row r="10" ht="15" customHeight="1">
      <c r="B10" s="112" t="s">
        <v>118</v>
      </c>
      <c r="C10" s="110"/>
      <c r="D10" s="111"/>
      <c r="F10" s="107" t="s">
        <v>119</v>
      </c>
      <c r="G10" s="108">
        <v>0</v>
      </c>
    </row>
    <row r="11">
      <c r="B11" s="109" t="s">
        <v>120</v>
      </c>
      <c r="C11" s="110"/>
      <c r="D11" s="111"/>
      <c r="F11" s="107" t="s">
        <v>121</v>
      </c>
      <c r="G11" s="108">
        <v>0</v>
      </c>
    </row>
    <row r="12">
      <c r="B12" s="113" t="s">
        <v>122</v>
      </c>
      <c r="C12" s="114"/>
      <c r="D12" s="115"/>
      <c r="F12" s="107" t="s">
        <v>123</v>
      </c>
      <c r="G12" s="108">
        <v>0</v>
      </c>
    </row>
    <row r="13">
      <c r="B13" s="116"/>
      <c r="C13" s="117"/>
      <c r="D13" s="118"/>
      <c r="F13" s="107" t="s">
        <v>124</v>
      </c>
      <c r="G13" s="108">
        <v>0</v>
      </c>
    </row>
    <row r="14" ht="15">
      <c r="B14" s="119"/>
      <c r="C14" s="120"/>
      <c r="D14" s="121"/>
      <c r="F14" s="107" t="s">
        <v>125</v>
      </c>
      <c r="G14" s="108">
        <v>0</v>
      </c>
    </row>
    <row r="15">
      <c r="B15" s="103"/>
      <c r="C15" s="122"/>
      <c r="F15" s="107" t="s">
        <v>126</v>
      </c>
      <c r="G15" s="108">
        <v>0</v>
      </c>
      <c r="L15" s="123"/>
    </row>
    <row r="16" s="16" customFormat="1">
      <c r="B16" s="103"/>
      <c r="C16" s="122"/>
      <c r="F16" s="107" t="s">
        <v>127</v>
      </c>
      <c r="G16" s="108">
        <v>0</v>
      </c>
      <c r="L16" s="123"/>
    </row>
    <row r="17" s="16" customFormat="1">
      <c r="B17" s="103"/>
      <c r="C17" s="122"/>
      <c r="F17" s="124" t="s">
        <v>128</v>
      </c>
      <c r="G17" s="108">
        <v>0</v>
      </c>
      <c r="L17" s="123"/>
    </row>
    <row r="18" s="16" customFormat="1" ht="15">
      <c r="B18" s="103"/>
      <c r="C18" s="122"/>
      <c r="F18" s="103" t="s">
        <v>129</v>
      </c>
      <c r="G18" s="125">
        <f>SUM(G8:G17)</f>
        <v>0</v>
      </c>
      <c r="L18" s="123"/>
    </row>
    <row r="19" s="16" customFormat="1">
      <c r="B19" s="103"/>
      <c r="C19" s="122"/>
      <c r="F19" s="103"/>
      <c r="G19" s="15"/>
      <c r="L19" s="123"/>
    </row>
    <row r="20">
      <c r="B20" s="74" t="s">
        <v>130</v>
      </c>
    </row>
    <row r="21" s="126" customFormat="1" ht="11.25" customHeight="1">
      <c r="A21" s="127" t="s">
        <v>131</v>
      </c>
      <c r="B21" s="85"/>
      <c r="C21" s="85"/>
      <c r="D21" s="85"/>
      <c r="E21" s="85"/>
      <c r="F21" s="85"/>
      <c r="G21" s="85"/>
    </row>
    <row r="22" s="126" customFormat="1" ht="11.25" customHeight="1">
      <c r="A22" s="85"/>
      <c r="B22" s="85"/>
      <c r="C22" s="85"/>
      <c r="D22" s="85"/>
      <c r="E22" s="85"/>
      <c r="F22" s="85"/>
      <c r="G22" s="85"/>
    </row>
    <row r="23">
      <c r="B23" s="128" t="s">
        <v>132</v>
      </c>
    </row>
    <row r="24" ht="15">
      <c r="B24" s="102"/>
    </row>
    <row r="25" ht="15" customHeight="1">
      <c r="B25" s="129" t="s">
        <v>114</v>
      </c>
      <c r="C25" s="105"/>
      <c r="D25" s="105"/>
      <c r="E25" s="105"/>
      <c r="F25" s="105"/>
      <c r="G25" s="106"/>
    </row>
    <row r="26" s="16" customFormat="1" ht="15" customHeight="1">
      <c r="B26" s="109" t="s">
        <v>116</v>
      </c>
      <c r="C26" s="110"/>
      <c r="D26" s="110"/>
      <c r="E26" s="110"/>
      <c r="F26" s="110"/>
      <c r="G26" s="111"/>
    </row>
    <row r="27" ht="15" customHeight="1">
      <c r="B27" s="112" t="s">
        <v>118</v>
      </c>
      <c r="C27" s="110"/>
      <c r="D27" s="110"/>
      <c r="E27" s="110"/>
      <c r="F27" s="110"/>
      <c r="G27" s="111"/>
    </row>
    <row r="28" ht="15" customHeight="1">
      <c r="B28" s="130" t="s">
        <v>120</v>
      </c>
      <c r="C28" s="110"/>
      <c r="D28" s="110"/>
      <c r="E28" s="110"/>
      <c r="F28" s="110"/>
      <c r="G28" s="111"/>
    </row>
    <row r="29" ht="32.25" customHeight="1">
      <c r="B29" s="131"/>
      <c r="C29" s="132"/>
      <c r="D29" s="132"/>
      <c r="E29" s="132"/>
      <c r="F29" s="132"/>
      <c r="G29" s="133"/>
    </row>
    <row r="30">
      <c r="B30" s="74"/>
    </row>
    <row r="31" ht="71.25">
      <c r="B31" s="134" t="s">
        <v>112</v>
      </c>
      <c r="C31" s="135" t="s">
        <v>133</v>
      </c>
      <c r="D31" s="136" t="s">
        <v>134</v>
      </c>
      <c r="E31" s="136" t="s">
        <v>135</v>
      </c>
      <c r="F31" s="136" t="s">
        <v>136</v>
      </c>
    </row>
    <row r="32">
      <c r="B32" s="107" t="s">
        <v>115</v>
      </c>
      <c r="C32" s="137"/>
      <c r="D32" s="108">
        <v>0</v>
      </c>
      <c r="E32" s="137"/>
      <c r="F32" s="137"/>
    </row>
    <row r="33">
      <c r="B33" s="107" t="s">
        <v>117</v>
      </c>
      <c r="C33" s="108">
        <v>0</v>
      </c>
      <c r="D33" s="108">
        <v>0</v>
      </c>
      <c r="E33" s="108">
        <v>0</v>
      </c>
      <c r="F33" s="108">
        <v>0</v>
      </c>
    </row>
    <row r="34">
      <c r="B34" s="107" t="s">
        <v>119</v>
      </c>
      <c r="C34" s="108">
        <v>0</v>
      </c>
      <c r="D34" s="137"/>
      <c r="E34" s="108">
        <v>0</v>
      </c>
      <c r="F34" s="108">
        <v>0</v>
      </c>
    </row>
    <row r="35">
      <c r="B35" s="107" t="s">
        <v>121</v>
      </c>
      <c r="C35" s="108">
        <v>0</v>
      </c>
      <c r="D35" s="137"/>
      <c r="E35" s="108">
        <v>0</v>
      </c>
      <c r="F35" s="108">
        <v>0</v>
      </c>
    </row>
    <row r="36">
      <c r="B36" s="107" t="s">
        <v>123</v>
      </c>
      <c r="C36" s="108">
        <v>0</v>
      </c>
      <c r="D36" s="137"/>
      <c r="E36" s="108">
        <v>0</v>
      </c>
      <c r="F36" s="108">
        <v>0</v>
      </c>
    </row>
    <row r="37">
      <c r="B37" s="107" t="s">
        <v>124</v>
      </c>
      <c r="C37" s="108">
        <v>0</v>
      </c>
      <c r="D37" s="137"/>
      <c r="E37" s="108">
        <v>0</v>
      </c>
      <c r="F37" s="108">
        <v>0</v>
      </c>
    </row>
    <row r="38" s="16" customFormat="1">
      <c r="B38" s="107" t="s">
        <v>125</v>
      </c>
      <c r="C38" s="108"/>
      <c r="D38" s="137"/>
      <c r="E38" s="108"/>
      <c r="F38" s="108"/>
    </row>
    <row r="39" s="16" customFormat="1">
      <c r="B39" s="107" t="s">
        <v>126</v>
      </c>
      <c r="C39" s="108"/>
      <c r="D39" s="137"/>
      <c r="E39" s="108"/>
      <c r="F39" s="108"/>
    </row>
    <row r="40" ht="15">
      <c r="B40" s="107" t="s">
        <v>127</v>
      </c>
      <c r="C40" s="108">
        <v>0</v>
      </c>
      <c r="D40" s="138">
        <v>0</v>
      </c>
      <c r="E40" s="108">
        <v>0</v>
      </c>
      <c r="F40" s="108">
        <v>0</v>
      </c>
    </row>
    <row r="41" ht="18.75">
      <c r="B41" s="103" t="s">
        <v>129</v>
      </c>
      <c r="C41" s="125">
        <f>SUM(C32:C40)</f>
        <v>0</v>
      </c>
      <c r="D41" s="125">
        <f>SUM(D32:D40)</f>
        <v>0</v>
      </c>
      <c r="E41" s="125">
        <f>SUM(E32:E40)</f>
        <v>0</v>
      </c>
      <c r="F41" s="125">
        <f>SUM(F32:F40)</f>
        <v>0</v>
      </c>
      <c r="G41" s="139">
        <f>SUM(C41:F41)</f>
        <v>0</v>
      </c>
    </row>
    <row r="42" ht="15">
      <c r="B42" s="103"/>
      <c r="C42" s="122"/>
      <c r="L42" s="123"/>
    </row>
    <row r="43">
      <c r="B43" s="102" t="s">
        <v>137</v>
      </c>
      <c r="C43" s="140"/>
      <c r="D43" s="141"/>
      <c r="E43" s="142"/>
      <c r="F43" s="142"/>
      <c r="G43" s="143"/>
      <c r="L43" s="123"/>
    </row>
    <row r="44">
      <c r="B44" s="24"/>
      <c r="C44" s="140"/>
      <c r="D44" s="144"/>
      <c r="E44" s="145"/>
      <c r="F44" s="145"/>
      <c r="G44" s="146"/>
      <c r="L44" s="123"/>
    </row>
    <row r="45" ht="15">
      <c r="B45" s="24"/>
      <c r="C45" s="140"/>
      <c r="D45" s="147"/>
      <c r="E45" s="148"/>
      <c r="F45" s="148"/>
      <c r="G45" s="149"/>
      <c r="L45" s="123"/>
    </row>
    <row r="46" s="16" customFormat="1" ht="25.199999999999999" customHeight="1">
      <c r="B46" s="150" t="s">
        <v>138</v>
      </c>
      <c r="C46" s="150"/>
      <c r="D46" s="150"/>
      <c r="E46" s="150"/>
      <c r="F46" s="150"/>
      <c r="G46" s="150"/>
      <c r="L46" s="123"/>
    </row>
    <row r="47" s="16" customFormat="1" ht="15">
      <c r="B47" s="24"/>
      <c r="C47" s="140"/>
      <c r="L47" s="123"/>
    </row>
    <row r="48" ht="15">
      <c r="B48" s="24" t="s">
        <v>139</v>
      </c>
      <c r="C48" s="140"/>
      <c r="E48" s="46" t="s">
        <v>27</v>
      </c>
      <c r="F48" s="45" t="s">
        <v>25</v>
      </c>
      <c r="L48" s="123"/>
    </row>
    <row r="49" ht="24.75" customHeight="1">
      <c r="B49" s="150" t="s">
        <v>140</v>
      </c>
      <c r="C49" s="150"/>
      <c r="D49" s="150"/>
      <c r="E49" s="150"/>
      <c r="F49" s="150"/>
      <c r="G49" s="150"/>
      <c r="L49" s="123"/>
    </row>
    <row r="50" ht="15">
      <c r="B50" s="24"/>
      <c r="C50" s="140"/>
      <c r="D50" s="24"/>
      <c r="E50" s="24"/>
      <c r="F50" s="24"/>
      <c r="G50" s="24"/>
      <c r="L50" s="123"/>
    </row>
    <row r="51" ht="15">
      <c r="B51" s="24" t="s">
        <v>141</v>
      </c>
      <c r="C51" s="140"/>
      <c r="D51" s="24"/>
      <c r="E51" s="46" t="s">
        <v>27</v>
      </c>
      <c r="F51" s="45" t="s">
        <v>25</v>
      </c>
      <c r="G51" s="24"/>
      <c r="L51" s="123"/>
    </row>
    <row r="52">
      <c r="B52" s="102" t="s">
        <v>142</v>
      </c>
      <c r="C52" s="122"/>
      <c r="E52" s="103"/>
    </row>
    <row r="53">
      <c r="B53" s="102"/>
      <c r="C53" s="122"/>
      <c r="E53" s="103"/>
    </row>
    <row r="54" ht="15.75" customHeight="1">
      <c r="B54" s="74" t="s">
        <v>143</v>
      </c>
      <c r="C54" s="122"/>
      <c r="E54" s="103"/>
      <c r="F54" s="122"/>
    </row>
    <row r="55" ht="15.75" customHeight="1">
      <c r="B55" s="102"/>
      <c r="C55" s="122"/>
      <c r="E55" s="103"/>
      <c r="F55" s="122"/>
    </row>
    <row r="56" ht="37.5" hidden="1" customHeight="1">
      <c r="B56" s="150" t="s">
        <v>144</v>
      </c>
      <c r="C56" s="150"/>
      <c r="D56" s="150"/>
      <c r="E56" s="150"/>
      <c r="F56" s="150"/>
      <c r="G56" s="150"/>
    </row>
    <row r="57" ht="12.9" hidden="1" customHeight="1">
      <c r="B57" s="150" t="s">
        <v>145</v>
      </c>
      <c r="C57" s="150"/>
      <c r="D57" s="150"/>
      <c r="E57" s="150"/>
      <c r="F57" s="150"/>
      <c r="G57" s="150"/>
    </row>
    <row r="58" ht="15" hidden="1" customHeight="1">
      <c r="B58" s="150" t="s">
        <v>146</v>
      </c>
      <c r="C58" s="150"/>
      <c r="D58" s="150"/>
      <c r="E58" s="150"/>
      <c r="F58" s="150"/>
      <c r="G58" s="150"/>
    </row>
    <row r="59" ht="13.5" hidden="1" customHeight="1">
      <c r="B59" s="150"/>
      <c r="C59" s="150"/>
      <c r="D59" s="150"/>
      <c r="E59" s="150"/>
      <c r="F59" s="150"/>
      <c r="G59" s="150"/>
    </row>
    <row r="60" ht="15">
      <c r="B60" s="150"/>
      <c r="C60" s="150"/>
      <c r="D60" s="150"/>
      <c r="E60" s="150"/>
      <c r="F60" s="150"/>
      <c r="G60" s="150"/>
    </row>
    <row r="61">
      <c r="B61" s="151" t="s">
        <v>147</v>
      </c>
      <c r="C61" s="152"/>
      <c r="D61" s="152"/>
      <c r="E61" s="152"/>
      <c r="F61" s="153"/>
    </row>
    <row r="62" ht="15">
      <c r="B62" s="154"/>
      <c r="C62" s="155" t="s">
        <v>148</v>
      </c>
      <c r="D62" s="5"/>
      <c r="E62" s="155" t="s">
        <v>113</v>
      </c>
      <c r="F62" s="6"/>
      <c r="G62" t="s">
        <v>149</v>
      </c>
    </row>
    <row r="63" ht="15" customHeight="1">
      <c r="B63" s="4" t="s">
        <v>133</v>
      </c>
      <c r="C63" s="5"/>
      <c r="D63" s="5"/>
      <c r="E63" s="100">
        <f>C41</f>
        <v>0</v>
      </c>
      <c r="F63" s="6"/>
      <c r="G63" s="123">
        <f t="shared" ref="G63:G66" si="0">IFERROR(E63/$E$69*100,0)</f>
        <v>0</v>
      </c>
    </row>
    <row r="64">
      <c r="B64" s="4" t="s">
        <v>134</v>
      </c>
      <c r="C64" s="5"/>
      <c r="D64" s="5"/>
      <c r="E64" s="156">
        <f>D41</f>
        <v>0</v>
      </c>
      <c r="F64" s="6"/>
      <c r="G64" s="123">
        <f t="shared" si="0"/>
        <v>0</v>
      </c>
    </row>
    <row r="65">
      <c r="B65" s="157" t="s">
        <v>150</v>
      </c>
      <c r="C65" s="5"/>
      <c r="D65" s="5"/>
      <c r="E65" s="156">
        <f>E41</f>
        <v>0</v>
      </c>
      <c r="F65" s="6"/>
      <c r="G65" s="123">
        <f t="shared" si="0"/>
        <v>0</v>
      </c>
    </row>
    <row r="66" ht="15">
      <c r="B66" s="4" t="s">
        <v>151</v>
      </c>
      <c r="C66" s="5"/>
      <c r="D66" s="5"/>
      <c r="E66" s="158">
        <f>F41</f>
        <v>0</v>
      </c>
      <c r="F66" s="6"/>
      <c r="G66" s="123">
        <f t="shared" si="0"/>
        <v>0</v>
      </c>
    </row>
    <row r="67">
      <c r="B67" s="4"/>
      <c r="C67" s="5"/>
      <c r="D67" s="5"/>
      <c r="E67" s="159"/>
      <c r="F67" s="6"/>
    </row>
    <row r="68" ht="15">
      <c r="B68" s="4"/>
      <c r="C68" s="5"/>
      <c r="D68" s="5"/>
      <c r="E68" s="159"/>
      <c r="F68" s="6"/>
    </row>
    <row r="69" ht="15.75" customHeight="1">
      <c r="B69" s="160" t="s">
        <v>129</v>
      </c>
      <c r="C69" s="161"/>
      <c r="D69" s="161"/>
      <c r="E69" s="162">
        <f>SUM(E63:E66)</f>
        <v>0</v>
      </c>
      <c r="F69" s="163"/>
    </row>
    <row r="70" ht="15.75" customHeight="1">
      <c r="A70" t="s">
        <v>152</v>
      </c>
      <c r="B70" s="103"/>
      <c r="C70" s="122"/>
      <c r="E70" s="103"/>
      <c r="F70" s="122"/>
    </row>
    <row r="71" ht="15.75" hidden="1" customHeight="1">
      <c r="A71" t="s">
        <v>6</v>
      </c>
      <c r="B71" s="74" t="s">
        <v>153</v>
      </c>
      <c r="C71" s="122"/>
      <c r="E71" s="103"/>
      <c r="F71" s="122"/>
    </row>
    <row r="72" hidden="1">
      <c r="B72" t="s">
        <v>154</v>
      </c>
      <c r="F72" s="164">
        <f>SUM(E63:E65)</f>
        <v>0</v>
      </c>
      <c r="G72" t="s">
        <v>155</v>
      </c>
    </row>
    <row r="73" hidden="1">
      <c r="B73" t="s">
        <v>156</v>
      </c>
      <c r="F73">
        <f>F72/80*20</f>
        <v>0</v>
      </c>
      <c r="G73" t="s">
        <v>155</v>
      </c>
    </row>
    <row r="74" hidden="1">
      <c r="B74" t="s">
        <v>157</v>
      </c>
      <c r="F74" s="122">
        <f>F72+F73</f>
        <v>0</v>
      </c>
      <c r="G74" t="s">
        <v>155</v>
      </c>
    </row>
    <row r="75" ht="15" hidden="1"/>
    <row r="76" hidden="1">
      <c r="B76" s="151" t="s">
        <v>158</v>
      </c>
      <c r="C76" s="152"/>
      <c r="D76" s="152"/>
      <c r="E76" s="153"/>
      <c r="F76" s="153"/>
    </row>
    <row r="77" ht="15" hidden="1">
      <c r="B77" s="154" t="s">
        <v>159</v>
      </c>
      <c r="C77" s="155"/>
      <c r="D77" s="5"/>
      <c r="E77" s="155" t="s">
        <v>155</v>
      </c>
      <c r="F77" s="6"/>
      <c r="G77" t="s">
        <v>160</v>
      </c>
    </row>
    <row r="78" ht="15" hidden="1">
      <c r="B78" s="4" t="s">
        <v>161</v>
      </c>
      <c r="C78" s="5"/>
      <c r="D78" s="5"/>
      <c r="E78" s="100">
        <f t="shared" ref="E78:E80" si="1">E63</f>
        <v>0</v>
      </c>
      <c r="F78" s="6"/>
      <c r="G78" s="123" t="e">
        <f t="shared" ref="G78:G81" si="2">E78/$E$84*100</f>
        <v>#DIV/0!</v>
      </c>
    </row>
    <row r="79" ht="15" hidden="1">
      <c r="B79" s="4" t="s">
        <v>162</v>
      </c>
      <c r="C79" s="5"/>
      <c r="D79" s="5"/>
      <c r="E79" s="100">
        <f t="shared" si="1"/>
        <v>0</v>
      </c>
      <c r="F79" s="6"/>
      <c r="G79" s="123" t="e">
        <f t="shared" si="2"/>
        <v>#DIV/0!</v>
      </c>
    </row>
    <row r="80" hidden="1">
      <c r="B80" s="4" t="s">
        <v>163</v>
      </c>
      <c r="C80" s="5"/>
      <c r="D80" s="5"/>
      <c r="E80" s="100">
        <f t="shared" si="1"/>
        <v>0</v>
      </c>
      <c r="F80" s="6"/>
      <c r="G80" s="123" t="e">
        <f t="shared" si="2"/>
        <v>#DIV/0!</v>
      </c>
    </row>
    <row r="81" ht="15" hidden="1">
      <c r="B81" s="4" t="s">
        <v>164</v>
      </c>
      <c r="C81" s="5"/>
      <c r="D81" s="5"/>
      <c r="E81" s="158">
        <f>F73</f>
        <v>0</v>
      </c>
      <c r="F81" s="6"/>
      <c r="G81" s="123" t="e">
        <f t="shared" si="2"/>
        <v>#DIV/0!</v>
      </c>
    </row>
    <row r="82" hidden="1">
      <c r="B82" s="4"/>
      <c r="C82" s="5"/>
      <c r="D82" s="5"/>
      <c r="E82" s="159"/>
      <c r="F82" s="6"/>
    </row>
    <row r="83" ht="15" hidden="1">
      <c r="B83" s="4"/>
      <c r="C83" s="5"/>
      <c r="D83" s="5"/>
      <c r="E83" s="159"/>
      <c r="F83" s="6"/>
    </row>
    <row r="84" ht="15" hidden="1">
      <c r="B84" s="160" t="s">
        <v>165</v>
      </c>
      <c r="C84" s="161"/>
      <c r="D84" s="161"/>
      <c r="E84" s="162">
        <f>SUM(E78:E81)</f>
        <v>0</v>
      </c>
      <c r="F84" s="163"/>
    </row>
    <row r="85">
      <c r="A85" t="s">
        <v>152</v>
      </c>
    </row>
    <row r="86">
      <c r="A86" s="165" t="s">
        <v>166</v>
      </c>
      <c r="B86" s="165"/>
      <c r="C86" s="165"/>
      <c r="D86" s="165"/>
      <c r="E86" s="165"/>
      <c r="F86" s="165"/>
      <c r="G86" s="165"/>
    </row>
    <row r="87">
      <c r="B87" s="166" t="s">
        <v>167</v>
      </c>
      <c r="C87" s="165"/>
      <c r="D87" s="165"/>
      <c r="E87" s="165"/>
      <c r="F87" s="165"/>
      <c r="G87" s="165"/>
    </row>
    <row r="88">
      <c r="B88" s="165" t="s">
        <v>168</v>
      </c>
      <c r="C88" s="165"/>
      <c r="D88" s="165"/>
      <c r="E88" s="165"/>
      <c r="F88" s="165"/>
      <c r="G88" s="165"/>
    </row>
    <row r="89">
      <c r="B89" s="166" t="s">
        <v>169</v>
      </c>
      <c r="C89" s="165"/>
      <c r="D89" s="165"/>
      <c r="E89" s="165"/>
      <c r="F89" s="165"/>
      <c r="G89" s="165"/>
    </row>
    <row r="90">
      <c r="B90" s="165" t="s">
        <v>170</v>
      </c>
      <c r="C90" s="165"/>
      <c r="D90" s="165"/>
      <c r="E90" s="165"/>
      <c r="F90" s="165"/>
      <c r="G90" s="165"/>
    </row>
    <row r="91">
      <c r="B91" s="165" t="s">
        <v>171</v>
      </c>
      <c r="C91" s="165"/>
      <c r="D91" s="165"/>
      <c r="E91" s="165"/>
      <c r="F91" s="165"/>
      <c r="G91" s="165"/>
    </row>
    <row r="92">
      <c r="B92" s="165" t="s">
        <v>172</v>
      </c>
      <c r="C92" s="165"/>
      <c r="D92" s="165"/>
      <c r="E92" s="165"/>
      <c r="F92" s="165"/>
      <c r="G92" s="165"/>
    </row>
    <row r="93">
      <c r="B93" s="165" t="s">
        <v>173</v>
      </c>
      <c r="C93" s="165"/>
      <c r="D93" s="165"/>
      <c r="E93" s="165"/>
      <c r="F93" s="165"/>
      <c r="G93" s="165"/>
    </row>
    <row r="94">
      <c r="A94" s="165"/>
      <c r="B94" s="165"/>
      <c r="C94" s="165"/>
      <c r="D94" s="165"/>
      <c r="E94" s="165"/>
      <c r="F94" s="165"/>
      <c r="G94" s="165"/>
    </row>
    <row r="95">
      <c r="A95" s="165"/>
      <c r="B95" s="165"/>
      <c r="C95" s="165"/>
      <c r="D95" s="165"/>
      <c r="E95" s="165"/>
      <c r="F95" s="165"/>
      <c r="G95" s="165"/>
    </row>
  </sheetData>
  <sheetProtection algorithmName="SHA-512" hashValue="dz5ZDh5JhuS82+HqO08Kt0V6xLOFR2uhaN+XIo1ULJRFGrZPHtMUNJnb3dA90C6RTbGKBDUf6DyeoB8oRFE+jA==" saltValue="kYSbNBZR4MJWSuFxYjRHnA==" spinCount="100000" autoFilter="1" deleteColumns="1" deleteRows="1" formatCells="1" formatColumns="1" formatRows="1" insertColumns="1" insertHyperlinks="1" insertRows="1" objects="0" pivotTables="1" scenarios="0" selectLockedCells="1" sheet="1" sort="1"/>
  <mergeCells count="13">
    <mergeCell ref="B8:D8"/>
    <mergeCell ref="B9:D9"/>
    <mergeCell ref="B10:D10"/>
    <mergeCell ref="B11:D11"/>
    <mergeCell ref="B12:D12"/>
    <mergeCell ref="B13:D14"/>
    <mergeCell ref="B26:D26"/>
    <mergeCell ref="B27:D27"/>
    <mergeCell ref="B46:G46"/>
    <mergeCell ref="B49:G49"/>
    <mergeCell ref="B56:G56"/>
    <mergeCell ref="B57:G57"/>
    <mergeCell ref="B77:C77"/>
  </mergeCells>
  <printOptions headings="0" gridLines="0"/>
  <pageMargins left="0.70866141732283472" right="0.70866141732283472" top="0.74803149606299213" bottom="0.74803149606299213" header="0.31496062992125984" footer="0.31496062992125984"/>
  <pageSetup paperSize="9" scale="78" firstPageNumber="4294967295" fitToWidth="1" fitToHeight="0" pageOrder="downThenOver" orientation="portrait" usePrinterDefaults="1" blackAndWhite="0" draft="0" cellComments="none" useFirstPageNumber="0" errors="displayed" horizontalDpi="600" verticalDpi="600" copies="1"/>
  <headerFooter>
    <oddFooter>&amp;R&amp;P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Sheet3">
    <outlinePr applyStyles="0" showOutlineSymbols="1" summaryBelow="1" summaryRight="1"/>
    <pageSetUpPr autoPageBreaks="1" fitToPage="1"/>
  </sheetPr>
  <sheetViews>
    <sheetView workbookViewId="0" zoomScale="140">
      <selection activeCell="D16" activeCellId="0" sqref="D16"/>
    </sheetView>
  </sheetViews>
  <sheetFormatPr baseColWidth="10" defaultColWidth="9.109375" defaultRowHeight="14.25"/>
  <cols>
    <col min="1" max="1" style="167" width="9.109375"/>
    <col customWidth="1" min="2" max="2" style="167" width="21.44140625"/>
    <col customWidth="1" min="3" max="3" style="167" width="7.44140625"/>
    <col customWidth="1" min="4" max="5" style="167" width="13.109375"/>
    <col customWidth="1" min="6" max="6" style="167" width="15"/>
    <col customWidth="1" min="7" max="7" style="167" width="12.88671875"/>
    <col customWidth="1" min="8" max="8" style="167" width="13.5546875"/>
    <col customWidth="1" min="9" max="9" style="167" width="10.33203125"/>
    <col customWidth="1" min="10" max="10" style="167" width="11.109375"/>
    <col bestFit="1" customWidth="1" min="11" max="11" style="167" width="10.109375"/>
    <col min="12" max="12" style="167" width="9.109375"/>
    <col customWidth="1" min="13" max="13" style="167" width="10.109375"/>
    <col min="14" max="16384" style="167" width="9.109375"/>
  </cols>
  <sheetData>
    <row r="1" ht="15">
      <c r="A1" s="21"/>
      <c r="B1" t="s">
        <v>107</v>
      </c>
    </row>
    <row r="2">
      <c r="A2" s="100"/>
      <c r="B2" t="s">
        <v>108</v>
      </c>
    </row>
    <row r="3">
      <c r="A3" s="15"/>
    </row>
    <row r="4">
      <c r="A4" s="168" t="s">
        <v>174</v>
      </c>
    </row>
    <row r="5">
      <c r="B5" s="168" t="s">
        <v>175</v>
      </c>
      <c r="G5" s="168"/>
    </row>
    <row r="6" ht="28.5">
      <c r="B6" s="169"/>
      <c r="D6" s="170" t="s">
        <v>176</v>
      </c>
      <c r="E6" s="170"/>
      <c r="F6" s="170" t="s">
        <v>113</v>
      </c>
      <c r="G6" s="171" t="s">
        <v>177</v>
      </c>
      <c r="H6" s="171" t="s">
        <v>178</v>
      </c>
    </row>
    <row r="7" ht="16.5">
      <c r="A7" s="172" t="s">
        <v>179</v>
      </c>
      <c r="D7" s="173">
        <v>0</v>
      </c>
      <c r="E7" s="174"/>
      <c r="F7" s="175">
        <f>'P2'!E69</f>
        <v>0</v>
      </c>
      <c r="G7" s="176">
        <f>IFERROR(D7/F7,0)</f>
        <v>0</v>
      </c>
      <c r="H7" s="176"/>
    </row>
    <row r="8" ht="29.25" customHeight="1">
      <c r="A8" s="177" t="s">
        <v>180</v>
      </c>
      <c r="B8" s="177"/>
      <c r="C8" s="177"/>
      <c r="D8" s="173">
        <v>0</v>
      </c>
      <c r="E8" s="178"/>
      <c r="F8" s="178"/>
      <c r="G8" s="176">
        <f>IFERROR(D8/F7,0)</f>
        <v>0</v>
      </c>
      <c r="H8" s="176" t="e">
        <f>D8/$D$7*100</f>
        <v>#DIV/0!</v>
      </c>
      <c r="I8" s="167" t="s">
        <v>181</v>
      </c>
    </row>
    <row r="9" ht="15">
      <c r="D9" s="178"/>
      <c r="E9" s="178"/>
      <c r="F9" s="178"/>
      <c r="I9" s="174"/>
    </row>
    <row r="10" ht="16.5">
      <c r="A10" s="172" t="s">
        <v>182</v>
      </c>
      <c r="B10" s="179"/>
      <c r="D10" s="180">
        <f>SUM(D7:D9)</f>
        <v>0</v>
      </c>
      <c r="E10" s="181"/>
      <c r="F10" s="181"/>
      <c r="G10" s="172"/>
      <c r="H10" s="174"/>
      <c r="I10" s="174"/>
    </row>
    <row r="11">
      <c r="H11" s="174"/>
    </row>
    <row r="13">
      <c r="B13" s="168" t="s">
        <v>183</v>
      </c>
    </row>
    <row r="14" ht="57">
      <c r="A14" s="182" t="s">
        <v>148</v>
      </c>
      <c r="D14" s="171" t="s">
        <v>184</v>
      </c>
      <c r="E14" s="170" t="s">
        <v>113</v>
      </c>
      <c r="F14" s="171" t="s">
        <v>177</v>
      </c>
      <c r="G14" s="171" t="s">
        <v>185</v>
      </c>
      <c r="H14" s="171" t="s">
        <v>186</v>
      </c>
      <c r="I14" s="171"/>
      <c r="J14" s="183" t="s">
        <v>187</v>
      </c>
      <c r="K14" s="171" t="s">
        <v>177</v>
      </c>
      <c r="L14" s="171" t="s">
        <v>188</v>
      </c>
      <c r="M14" s="171" t="s">
        <v>189</v>
      </c>
    </row>
    <row r="15" ht="15">
      <c r="A15" s="169"/>
      <c r="D15" s="169"/>
      <c r="E15" s="174"/>
      <c r="F15" s="176"/>
      <c r="J15" s="169"/>
      <c r="K15" s="169"/>
    </row>
    <row r="16" ht="15">
      <c r="A16" s="167" t="s">
        <v>133</v>
      </c>
      <c r="D16" s="184">
        <v>0</v>
      </c>
      <c r="E16" s="178">
        <f>'P2'!E63</f>
        <v>0</v>
      </c>
      <c r="F16" s="176">
        <f t="shared" ref="F16:F19" si="3">IF(ISERROR(D16/E16),0,D16/E16)</f>
        <v>0</v>
      </c>
      <c r="G16" s="176">
        <f t="shared" ref="G16:G19" si="4">IFERROR(D16/$D$22*100,0)</f>
        <v>0</v>
      </c>
      <c r="H16" s="185">
        <f t="shared" ref="H16:H19" si="5">$D$8*G16/100</f>
        <v>0</v>
      </c>
      <c r="I16" s="186"/>
      <c r="J16" s="185">
        <f t="shared" ref="J16:J19" si="6">D16+H16</f>
        <v>0</v>
      </c>
      <c r="K16" s="187">
        <f t="shared" ref="K16:K19" si="7">IFERROR(J16/E16,0)</f>
        <v>0</v>
      </c>
      <c r="L16" s="188">
        <v>0.059999999999999998</v>
      </c>
      <c r="M16" s="189">
        <f t="shared" ref="M16:M19" si="8">J16*L16</f>
        <v>0</v>
      </c>
    </row>
    <row r="17" ht="15">
      <c r="A17" s="167" t="s">
        <v>134</v>
      </c>
      <c r="D17" s="184">
        <v>0</v>
      </c>
      <c r="E17" s="178">
        <f>'P2'!E64</f>
        <v>0</v>
      </c>
      <c r="F17" s="176">
        <f t="shared" si="3"/>
        <v>0</v>
      </c>
      <c r="G17" s="176">
        <f t="shared" si="4"/>
        <v>0</v>
      </c>
      <c r="H17" s="185">
        <f t="shared" si="5"/>
        <v>0</v>
      </c>
      <c r="I17" s="186"/>
      <c r="J17" s="185">
        <f t="shared" si="6"/>
        <v>0</v>
      </c>
      <c r="K17" s="187">
        <f t="shared" si="7"/>
        <v>0</v>
      </c>
      <c r="L17" s="188">
        <v>0.059999999999999998</v>
      </c>
      <c r="M17" s="189">
        <f t="shared" si="8"/>
        <v>0</v>
      </c>
    </row>
    <row r="18" ht="15">
      <c r="A18" s="167" t="s">
        <v>190</v>
      </c>
      <c r="D18" s="184">
        <v>0</v>
      </c>
      <c r="E18" s="178">
        <f>'P2'!E65</f>
        <v>0</v>
      </c>
      <c r="F18" s="176">
        <f t="shared" si="3"/>
        <v>0</v>
      </c>
      <c r="G18" s="176">
        <f t="shared" si="4"/>
        <v>0</v>
      </c>
      <c r="H18" s="185">
        <f t="shared" si="5"/>
        <v>0</v>
      </c>
      <c r="I18" s="186"/>
      <c r="J18" s="185">
        <f t="shared" si="6"/>
        <v>0</v>
      </c>
      <c r="K18" s="187">
        <f t="shared" si="7"/>
        <v>0</v>
      </c>
      <c r="L18" s="188">
        <v>0.059999999999999998</v>
      </c>
      <c r="M18" s="189">
        <f t="shared" si="8"/>
        <v>0</v>
      </c>
    </row>
    <row r="19">
      <c r="A19" s="167" t="s">
        <v>136</v>
      </c>
      <c r="D19" s="184">
        <v>0</v>
      </c>
      <c r="E19" s="178">
        <f>'P2'!E66</f>
        <v>0</v>
      </c>
      <c r="F19" s="176">
        <f t="shared" si="3"/>
        <v>0</v>
      </c>
      <c r="G19" s="176">
        <f t="shared" si="4"/>
        <v>0</v>
      </c>
      <c r="H19" s="185">
        <f t="shared" si="5"/>
        <v>0</v>
      </c>
      <c r="I19" s="186"/>
      <c r="J19" s="185">
        <f t="shared" si="6"/>
        <v>0</v>
      </c>
      <c r="K19" s="187">
        <f t="shared" si="7"/>
        <v>0</v>
      </c>
      <c r="L19" s="188">
        <v>0.20999999999999999</v>
      </c>
      <c r="M19" s="189">
        <f t="shared" si="8"/>
        <v>0</v>
      </c>
    </row>
    <row r="20">
      <c r="D20" s="190"/>
      <c r="E20" s="174"/>
      <c r="F20" s="174"/>
      <c r="G20" s="174"/>
      <c r="I20" s="186"/>
    </row>
    <row r="21" ht="15">
      <c r="A21" s="191"/>
      <c r="D21" s="192"/>
      <c r="E21" s="167"/>
      <c r="F21" s="176"/>
      <c r="G21" s="176"/>
    </row>
    <row r="22" ht="15">
      <c r="A22" s="169" t="s">
        <v>129</v>
      </c>
      <c r="D22" s="175">
        <f>SUM(D16:D19)</f>
        <v>0</v>
      </c>
      <c r="E22" s="175">
        <f>SUM(E16:E20)</f>
        <v>0</v>
      </c>
      <c r="F22" s="174"/>
      <c r="G22" s="174"/>
      <c r="H22" s="193">
        <f>SUM(H16:H20)</f>
        <v>0</v>
      </c>
      <c r="J22" s="193">
        <f>SUM(J16:J19)</f>
        <v>0</v>
      </c>
      <c r="K22" s="174"/>
      <c r="M22" s="193">
        <f>SUM(M16:M19)</f>
        <v>0</v>
      </c>
    </row>
    <row r="23" hidden="1">
      <c r="A23" s="194" t="s">
        <v>191</v>
      </c>
      <c r="B23" s="188">
        <v>0.059999999999999998</v>
      </c>
      <c r="D23" s="195">
        <f>D22+D22*B23</f>
        <v>0</v>
      </c>
      <c r="E23" s="195"/>
      <c r="F23" s="196"/>
      <c r="G23" s="196"/>
      <c r="H23" s="195">
        <f>H22+H22*$B$23</f>
        <v>0</v>
      </c>
      <c r="I23" s="195"/>
      <c r="J23" s="195">
        <f>J22+J22*$B$23</f>
        <v>0</v>
      </c>
    </row>
    <row r="24">
      <c r="D24" s="197" t="str">
        <f>IF((D7=D22),"","ERREUR")</f>
        <v/>
      </c>
      <c r="H24" s="197" t="str">
        <f>IF((H22=D8),"","ERREUR")</f>
        <v/>
      </c>
      <c r="J24" s="197" t="str">
        <f>IF((J22=D10),"","ERREUR")</f>
        <v/>
      </c>
    </row>
    <row r="25">
      <c r="G25" s="198" t="s">
        <v>192</v>
      </c>
      <c r="H25" s="197"/>
      <c r="K25" s="197"/>
    </row>
    <row r="26" hidden="1">
      <c r="A26" s="199" t="s">
        <v>193</v>
      </c>
      <c r="G26" s="198"/>
      <c r="H26" s="197"/>
      <c r="K26" s="197"/>
    </row>
    <row r="27" hidden="1">
      <c r="A27" s="167" t="s">
        <v>194</v>
      </c>
      <c r="D27" s="200">
        <v>0.059999999999999998</v>
      </c>
      <c r="E27" s="197"/>
    </row>
    <row r="28" hidden="1">
      <c r="A28" s="167" t="s">
        <v>195</v>
      </c>
      <c r="C28" s="200"/>
      <c r="D28" s="81">
        <v>0.12</v>
      </c>
      <c r="E28" s="197"/>
    </row>
    <row r="29" hidden="1">
      <c r="A29" s="167" t="s">
        <v>196</v>
      </c>
      <c r="C29" s="200"/>
      <c r="D29" s="81">
        <v>0.20999999999999999</v>
      </c>
      <c r="E29" s="197"/>
      <c r="H29" s="197"/>
      <c r="I29" s="197"/>
      <c r="K29" s="197"/>
    </row>
    <row r="30">
      <c r="D30" s="197"/>
      <c r="E30" s="197"/>
      <c r="H30" s="197"/>
      <c r="I30" s="197"/>
      <c r="K30" s="197"/>
    </row>
    <row r="31" ht="15" customHeight="1">
      <c r="A31" s="201" t="s">
        <v>197</v>
      </c>
      <c r="B31" s="201"/>
      <c r="D31" s="202" t="s">
        <v>198</v>
      </c>
      <c r="E31" s="203"/>
      <c r="F31" s="204"/>
      <c r="G31" s="204"/>
      <c r="H31" s="204"/>
      <c r="I31" s="204"/>
      <c r="J31" s="205"/>
    </row>
    <row r="32" ht="15" customHeight="1">
      <c r="A32" s="201" t="s">
        <v>199</v>
      </c>
      <c r="B32" s="201"/>
      <c r="D32" s="206" t="s">
        <v>200</v>
      </c>
      <c r="E32" s="207"/>
      <c r="F32" s="167"/>
      <c r="G32" s="167"/>
      <c r="H32" s="208"/>
      <c r="I32" s="167"/>
      <c r="J32" s="208"/>
    </row>
    <row r="33" ht="15" customHeight="1">
      <c r="A33" s="201"/>
      <c r="B33" s="201"/>
      <c r="D33" s="209" t="s">
        <v>201</v>
      </c>
      <c r="E33" s="210"/>
      <c r="F33" s="210"/>
      <c r="G33" s="210"/>
      <c r="H33" s="210"/>
      <c r="I33" s="210"/>
      <c r="J33" s="211"/>
    </row>
    <row r="34" ht="15" hidden="1" customHeight="1">
      <c r="A34" s="201"/>
      <c r="B34" s="201"/>
      <c r="D34" s="209" t="s">
        <v>202</v>
      </c>
      <c r="E34" s="210"/>
      <c r="F34" s="210"/>
      <c r="G34" s="210"/>
      <c r="H34" s="211"/>
    </row>
    <row r="38">
      <c r="B38" s="197"/>
      <c r="C38" s="197"/>
      <c r="D38" s="197"/>
      <c r="E38" s="197"/>
      <c r="F38" s="197"/>
    </row>
    <row r="39">
      <c r="B39" s="197"/>
      <c r="C39" s="197"/>
      <c r="D39" s="197"/>
      <c r="E39" s="197"/>
      <c r="F39" s="197"/>
    </row>
    <row r="40">
      <c r="B40" s="197"/>
      <c r="C40" s="197"/>
      <c r="D40" s="197"/>
      <c r="E40" s="197"/>
      <c r="F40" s="197"/>
    </row>
    <row r="41" ht="15">
      <c r="B41" s="197"/>
      <c r="C41" s="197"/>
      <c r="D41" s="197"/>
      <c r="E41" s="197"/>
      <c r="F41" s="197"/>
    </row>
  </sheetData>
  <sheetProtection algorithmName="SHA-512" hashValue="D/qiSgCSuQuns5Osd/hRmSAbBUjlP7Qq9zcL6QXlfaVf1n+42X+OQR7InnF4jECr6x1muq5k85pF7l+nBLDryw==" saltValue="quErmQST3fw6pPvxnoK+Yw==" spinCount="100000" autoFilter="1" deleteColumns="1" deleteRows="1" formatCells="1" formatColumns="1" formatRows="1" insertColumns="1" insertHyperlinks="1" insertRows="1" objects="0" pivotTables="1" scenarios="0" selectLockedCells="1" sheet="1" sort="1"/>
  <mergeCells count="3">
    <mergeCell ref="A8:C8"/>
    <mergeCell ref="A31:B31"/>
    <mergeCell ref="A32:B34"/>
  </mergeCells>
  <printOptions headings="0" gridLines="0"/>
  <pageMargins left="0.70866141732283472" right="0.70866141732283472" top="0.74803149606299213" bottom="0.74803149606299213" header="0.31496062992125984" footer="0.31496062992125984"/>
  <pageSetup paperSize="9" scale="83" firstPageNumber="4294967295" fitToWidth="1" fitToHeight="1" pageOrder="downThenOver" orientation="landscape" usePrinterDefaults="1" blackAndWhite="0" draft="0" cellComments="none" useFirstPageNumber="0" errors="displayed" horizontalDpi="600" verticalDpi="600" copies="1"/>
  <headerFooter>
    <oddFooter>&amp;R&amp;P</oddFooter>
  </headerFooter>
  <extLst>
    <ext xmlns:x14="http://schemas.microsoft.com/office/spreadsheetml/2009/9/main" uri="{CCE6A557-97BC-4b89-ADB6-D9C93CAAB3DF}">
      <x14:dataValidations xmlns:xm="http://schemas.microsoft.com/office/excel/2006/main" count="1" disablePrompts="0">
        <x14:dataValidation xr:uid="{001600AD-0053-4B72-9190-000C009B00B4}" type="list" allowBlank="1" errorStyle="stop" imeMode="noControl" operator="between" showDropDown="0" showErrorMessage="1" showInputMessage="1">
          <x14:formula1>
            <xm:f>$D$27:$D$29</xm:f>
          </x14:formula1>
          <xm:sqref>B23 L16:L19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howOutlineSymbols="1" summaryBelow="1" summaryRight="1"/>
    <pageSetUpPr autoPageBreaks="1" fitToPage="1"/>
  </sheetPr>
  <sheetViews>
    <sheetView workbookViewId="0" zoomScale="130">
      <selection activeCell="A5" activeCellId="0" sqref="A5"/>
    </sheetView>
  </sheetViews>
  <sheetFormatPr baseColWidth="10" defaultColWidth="11.44140625" defaultRowHeight="14.25"/>
  <cols>
    <col customWidth="1" min="1" max="1" width="20.88671875"/>
    <col customWidth="1" min="2" max="2" width="91.44140625"/>
  </cols>
  <sheetData>
    <row r="1" ht="18.75">
      <c r="A1" s="212" t="s">
        <v>203</v>
      </c>
      <c r="B1" s="213"/>
    </row>
    <row r="2" ht="36" customHeight="1">
      <c r="A2" s="214" t="s">
        <v>204</v>
      </c>
      <c r="B2" s="215"/>
    </row>
    <row r="4" ht="42.75">
      <c r="A4" s="216" t="s">
        <v>205</v>
      </c>
      <c r="B4" s="217" t="s">
        <v>206</v>
      </c>
    </row>
    <row r="5" ht="114">
      <c r="A5" s="216" t="s">
        <v>207</v>
      </c>
      <c r="B5" s="218" t="s">
        <v>208</v>
      </c>
    </row>
    <row r="6" ht="16.5">
      <c r="A6" s="216"/>
      <c r="B6" s="218"/>
    </row>
    <row r="7" ht="48" customHeight="1">
      <c r="A7" s="216" t="s">
        <v>209</v>
      </c>
      <c r="B7" s="219" t="s">
        <v>210</v>
      </c>
    </row>
    <row r="8" ht="33">
      <c r="A8" s="216" t="s">
        <v>211</v>
      </c>
      <c r="B8" s="218" t="s">
        <v>212</v>
      </c>
    </row>
    <row r="9" ht="16.5">
      <c r="A9" s="216"/>
      <c r="B9" s="218"/>
    </row>
    <row r="10" ht="71.25">
      <c r="A10" s="216" t="s">
        <v>213</v>
      </c>
      <c r="B10" s="217" t="s">
        <v>214</v>
      </c>
      <c r="C10" s="220"/>
      <c r="D10" s="220"/>
    </row>
    <row r="11" ht="42.75">
      <c r="A11" s="216" t="s">
        <v>215</v>
      </c>
      <c r="B11" s="217" t="s">
        <v>216</v>
      </c>
      <c r="C11" s="220"/>
      <c r="D11" s="220"/>
    </row>
    <row r="12" ht="16.5">
      <c r="A12" s="216"/>
      <c r="B12" s="218"/>
      <c r="C12" s="220"/>
      <c r="D12" s="220"/>
    </row>
    <row r="13" ht="28.5">
      <c r="A13" s="216" t="s">
        <v>217</v>
      </c>
      <c r="B13" s="218" t="s">
        <v>218</v>
      </c>
    </row>
    <row r="14">
      <c r="B14" s="220"/>
      <c r="C14" s="220"/>
    </row>
    <row r="15" ht="43.200000000000003" hidden="1">
      <c r="A15" s="216" t="s">
        <v>219</v>
      </c>
      <c r="B15" s="218" t="s">
        <v>220</v>
      </c>
    </row>
    <row r="16">
      <c r="A16" s="220"/>
      <c r="B16" s="220"/>
      <c r="C16" s="220"/>
    </row>
    <row r="22">
      <c r="B22" s="218"/>
    </row>
  </sheetData>
  <mergeCells count="2">
    <mergeCell ref="A1:B1"/>
    <mergeCell ref="A2:B2"/>
  </mergeCells>
  <printOptions headings="0" gridLines="0"/>
  <pageMargins left="0.69999999999999996" right="0.69999999999999996" top="0.75" bottom="0.75" header="0.29999999999999999" footer="0.29999999999999999"/>
  <pageSetup paperSize="9" scale="77" firstPageNumber="4294967295" fitToWidth="1" fitToHeight="0"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howOutlineSymbols="1" summaryBelow="1" summaryRight="1"/>
    <pageSetUpPr autoPageBreaks="1" fitToPage="1"/>
  </sheetPr>
  <sheetViews>
    <sheetView workbookViewId="0" zoomScale="100">
      <selection activeCell="C14" activeCellId="0" sqref="C14"/>
    </sheetView>
  </sheetViews>
  <sheetFormatPr baseColWidth="10" defaultColWidth="11.44140625" defaultRowHeight="14.25"/>
  <cols>
    <col customWidth="1" min="1" max="1" width="11.44140625"/>
  </cols>
  <sheetData>
    <row r="1" s="16" customFormat="1"/>
    <row r="2" s="221" customFormat="1" ht="16.5">
      <c r="A2" s="222" t="s">
        <v>221</v>
      </c>
    </row>
    <row r="3" s="221" customFormat="1" ht="15.6"/>
    <row r="4" s="221" customFormat="1" ht="16.5">
      <c r="A4" s="223" t="s">
        <v>222</v>
      </c>
    </row>
    <row r="5" s="221" customFormat="1" ht="15.6"/>
    <row r="6" s="221" customFormat="1" ht="16.5">
      <c r="A6" s="223" t="s">
        <v>223</v>
      </c>
    </row>
    <row r="7" s="221" customFormat="1" ht="15.6">
      <c r="A7" s="224" t="s">
        <v>224</v>
      </c>
    </row>
    <row r="8" s="221" customFormat="1" ht="15.6">
      <c r="A8" s="222"/>
    </row>
    <row r="9" s="221" customFormat="1" ht="16.5">
      <c r="A9" s="222" t="s">
        <v>225</v>
      </c>
    </row>
    <row r="10" s="221" customFormat="1" ht="15.6">
      <c r="A10" s="222"/>
    </row>
    <row r="11" s="221" customFormat="1" ht="15.6">
      <c r="A11" s="224" t="s">
        <v>226</v>
      </c>
    </row>
    <row r="12" s="221" customFormat="1" ht="16.5">
      <c r="A12" s="225" t="s">
        <v>227</v>
      </c>
    </row>
    <row r="13" s="16" customFormat="1" ht="16.5">
      <c r="A13" s="224"/>
      <c r="B13" s="221"/>
      <c r="C13" s="221"/>
      <c r="D13" s="221"/>
      <c r="E13" s="221"/>
      <c r="F13" s="221"/>
      <c r="G13" s="221"/>
      <c r="H13" s="221"/>
    </row>
    <row r="14" ht="16.5">
      <c r="H14" s="221"/>
    </row>
    <row r="15" ht="16.5">
      <c r="H15" s="221"/>
    </row>
    <row r="16" ht="16.5">
      <c r="H16" s="221"/>
    </row>
    <row r="17" ht="16.5">
      <c r="H17" s="221"/>
    </row>
    <row r="18" ht="16.5">
      <c r="H18" s="221"/>
    </row>
    <row r="19" ht="16.5">
      <c r="H19" s="221"/>
    </row>
    <row r="20" ht="16.5">
      <c r="H20" s="221"/>
    </row>
    <row r="21" ht="16.5">
      <c r="H21" s="221"/>
    </row>
    <row r="22" ht="16.5">
      <c r="H22" s="221"/>
    </row>
    <row r="23" ht="16.5">
      <c r="H23" s="221"/>
    </row>
    <row r="24" ht="16.5">
      <c r="H24" s="221"/>
    </row>
    <row r="25" ht="16.5">
      <c r="H25" s="221"/>
    </row>
    <row r="26" ht="16.5">
      <c r="H26" s="221"/>
    </row>
    <row r="27" ht="16.5">
      <c r="H27" s="221"/>
    </row>
    <row r="28" ht="16.5">
      <c r="H28" s="221"/>
    </row>
    <row r="29" ht="16.5">
      <c r="H29" s="221"/>
    </row>
    <row r="30" ht="16.5">
      <c r="H30" s="221"/>
    </row>
    <row r="31" ht="16.5">
      <c r="A31" s="221"/>
      <c r="B31" s="221"/>
      <c r="C31" s="221"/>
      <c r="D31" s="221"/>
      <c r="E31" s="221"/>
      <c r="F31" s="221"/>
      <c r="G31" s="221"/>
      <c r="H31" s="221"/>
    </row>
  </sheetData>
  <hyperlinks>
    <hyperlink r:id="rId1" ref="A4"/>
    <hyperlink r:id="rId2" ref="A6"/>
    <hyperlink r:id="rId3" ref="A7"/>
    <hyperlink r:id="rId4" ref="A11"/>
    <hyperlink r:id="rId5" location="pdfviewer" ref="A12"/>
  </hyperlinks>
  <printOptions headings="0" gridLines="0"/>
  <pageMargins left="0.69999999999999996" right="0.69999999999999996" top="0.75" bottom="0.75" header="0.29999999999999999" footer="0.29999999999999999"/>
  <pageSetup paperSize="9" scale="71" firstPageNumber="4294967295" fitToWidth="1" fitToHeight="1" pageOrder="downThenOver" orientation="landscape"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howOutlineSymbols="1" summaryBelow="1" summaryRight="1"/>
    <pageSetUpPr autoPageBreaks="1" fitToPage="1"/>
  </sheetPr>
  <sheetViews>
    <sheetView workbookViewId="0" zoomScale="100">
      <selection activeCell="C14" activeCellId="0" sqref="C14"/>
    </sheetView>
  </sheetViews>
  <sheetFormatPr baseColWidth="10" defaultColWidth="11.44140625" defaultRowHeight="14.25"/>
  <cols>
    <col customWidth="1" min="1" max="7" width="11.44140625"/>
  </cols>
  <sheetData>
    <row r="3" ht="16.5">
      <c r="A3" s="226" t="s">
        <v>228</v>
      </c>
      <c r="B3" s="221"/>
      <c r="C3" s="221"/>
      <c r="D3" s="221"/>
      <c r="E3" s="221"/>
      <c r="F3" s="221"/>
      <c r="G3" s="221"/>
    </row>
    <row r="4" ht="16.5">
      <c r="A4" s="221"/>
      <c r="B4" s="227" t="s">
        <v>229</v>
      </c>
      <c r="C4" s="221"/>
      <c r="D4" s="221"/>
      <c r="E4" s="221"/>
      <c r="F4" s="228" t="s">
        <v>230</v>
      </c>
    </row>
    <row r="5" ht="16.5">
      <c r="A5" s="221"/>
      <c r="B5" s="227" t="s">
        <v>231</v>
      </c>
      <c r="C5" s="221"/>
      <c r="D5" s="221"/>
      <c r="E5" s="221"/>
      <c r="F5" s="228" t="s">
        <v>232</v>
      </c>
    </row>
    <row r="6" ht="16.5">
      <c r="A6" s="221"/>
      <c r="B6" s="227" t="s">
        <v>233</v>
      </c>
      <c r="C6" s="221"/>
      <c r="D6" s="221"/>
      <c r="E6" s="221"/>
      <c r="F6" s="228" t="s">
        <v>234</v>
      </c>
    </row>
    <row r="7" ht="16.5">
      <c r="A7" s="221"/>
      <c r="B7" s="227" t="s">
        <v>235</v>
      </c>
      <c r="C7" s="221"/>
      <c r="D7" s="221"/>
      <c r="E7" s="221"/>
      <c r="F7" s="228" t="s">
        <v>236</v>
      </c>
    </row>
    <row r="8" ht="16.5">
      <c r="A8" s="221"/>
      <c r="B8" s="221"/>
      <c r="C8" s="221"/>
      <c r="D8" s="221"/>
      <c r="E8" s="221"/>
      <c r="F8" s="229"/>
    </row>
    <row r="9" ht="16.5">
      <c r="A9" s="221"/>
      <c r="B9" s="221"/>
      <c r="C9" s="221"/>
      <c r="D9" s="221"/>
      <c r="E9" s="221"/>
      <c r="F9" s="229"/>
    </row>
    <row r="10" ht="16.5">
      <c r="A10" s="222" t="s">
        <v>237</v>
      </c>
      <c r="B10" s="221"/>
      <c r="C10" s="221"/>
      <c r="D10" s="221"/>
      <c r="E10" s="221"/>
      <c r="F10" s="229"/>
    </row>
    <row r="11" ht="16.5">
      <c r="A11" s="221"/>
      <c r="B11" s="230" t="s">
        <v>238</v>
      </c>
      <c r="C11" s="221"/>
      <c r="D11" s="221"/>
      <c r="E11" s="221"/>
      <c r="F11" s="231" t="s">
        <v>239</v>
      </c>
    </row>
    <row r="12" ht="16.5">
      <c r="A12" s="221"/>
      <c r="B12" s="225" t="s">
        <v>240</v>
      </c>
      <c r="C12" s="221"/>
      <c r="D12" s="221"/>
      <c r="E12" s="221"/>
      <c r="F12" s="231" t="s">
        <v>241</v>
      </c>
    </row>
    <row r="13" ht="16.5">
      <c r="A13" s="221"/>
      <c r="B13" s="230" t="s">
        <v>242</v>
      </c>
      <c r="C13" s="221"/>
      <c r="D13" s="221"/>
      <c r="E13" s="221"/>
      <c r="F13" s="231" t="s">
        <v>243</v>
      </c>
    </row>
    <row r="14" ht="16.5">
      <c r="A14" s="230"/>
      <c r="B14" s="221"/>
      <c r="C14" s="221"/>
      <c r="D14" s="221"/>
      <c r="E14" s="221"/>
      <c r="F14" s="229"/>
    </row>
    <row r="15" ht="16.5">
      <c r="A15" s="230"/>
      <c r="B15" s="221"/>
      <c r="C15" s="221"/>
      <c r="D15" s="221"/>
      <c r="E15" s="221"/>
      <c r="F15" s="229"/>
    </row>
    <row r="16" ht="16.5">
      <c r="A16" s="222" t="s">
        <v>244</v>
      </c>
      <c r="B16" s="221"/>
      <c r="C16" s="221"/>
      <c r="D16" s="221"/>
      <c r="E16" s="221"/>
      <c r="F16" s="229"/>
    </row>
    <row r="17" ht="16.5">
      <c r="A17" s="221"/>
      <c r="B17" s="230" t="s">
        <v>245</v>
      </c>
      <c r="C17" s="221"/>
      <c r="D17" s="221"/>
      <c r="E17" s="230" t="s">
        <v>246</v>
      </c>
      <c r="F17" s="231" t="s">
        <v>247</v>
      </c>
    </row>
    <row r="18" ht="16.5">
      <c r="A18" s="221"/>
      <c r="B18" s="225" t="s">
        <v>240</v>
      </c>
      <c r="C18" s="221"/>
      <c r="D18" s="221"/>
      <c r="E18" s="221"/>
      <c r="F18" s="231" t="s">
        <v>248</v>
      </c>
    </row>
    <row r="19" ht="16.5">
      <c r="A19" s="221"/>
      <c r="B19" s="230" t="s">
        <v>242</v>
      </c>
      <c r="C19" s="221"/>
      <c r="D19" s="221"/>
      <c r="E19" s="221"/>
      <c r="F19" s="231" t="s">
        <v>249</v>
      </c>
    </row>
    <row r="20">
      <c r="F20" s="232"/>
    </row>
  </sheetData>
  <hyperlinks>
    <hyperlink r:id="rId1" ref="B12"/>
    <hyperlink r:id="rId1" ref="B18"/>
  </hyperlinks>
  <printOptions headings="0" gridLines="0"/>
  <pageMargins left="0.69999999999999996" right="0.69999999999999996" top="0.75" bottom="0.75" header="0.29999999999999999" footer="0.29999999999999999"/>
  <pageSetup paperSize="9" scale="98" firstPageNumber="4294967295" fitToWidth="1" fitToHeight="0"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Sheet4">
    <outlinePr applyStyles="0" showOutlineSymbols="1" summaryBelow="1" summaryRight="1"/>
    <pageSetUpPr autoPageBreaks="1" fitToPage="1"/>
  </sheetPr>
  <sheetViews>
    <sheetView workbookViewId="0" zoomScale="100">
      <selection activeCell="E13" activeCellId="0" sqref="E13"/>
    </sheetView>
  </sheetViews>
  <sheetFormatPr baseColWidth="10" defaultColWidth="8.88671875" defaultRowHeight="14.25"/>
  <cols>
    <col customWidth="1" min="1" max="1" width="20.6640625"/>
    <col customWidth="1" min="2" max="2" width="15.6640625"/>
    <col customWidth="1" min="3" max="3" width="14"/>
    <col customWidth="1" min="4" max="4" width="5.33203125"/>
    <col customWidth="1" min="5" max="5" width="14.33203125"/>
    <col customWidth="1" min="6" max="6" width="15.6640625"/>
    <col customWidth="1" min="7" max="7" width="11"/>
    <col customWidth="1" min="8" max="8" width="12.6640625"/>
    <col customWidth="1" min="9" max="9" width="16.44140625"/>
    <col customWidth="1" min="10" max="10" width="11.109375"/>
    <col customWidth="1" min="11" max="11" width="15.33203125"/>
    <col customWidth="1" min="12" max="12" width="14.88671875"/>
    <col customWidth="1" min="13" max="13" width="18.88671875"/>
    <col customWidth="1" min="14" max="14" width="17.6640625"/>
  </cols>
  <sheetData>
    <row r="1" ht="18.75">
      <c r="A1" s="233" t="s">
        <v>250</v>
      </c>
      <c r="B1" s="234"/>
      <c r="C1" s="234"/>
      <c r="D1" s="234"/>
      <c r="E1" s="234"/>
      <c r="F1" s="234"/>
      <c r="G1" s="234"/>
      <c r="H1" s="234"/>
      <c r="I1" s="234"/>
      <c r="J1" s="235"/>
    </row>
    <row r="2">
      <c r="A2" s="74" t="s">
        <v>251</v>
      </c>
      <c r="B2" s="16"/>
      <c r="C2" s="16"/>
      <c r="D2" s="16"/>
    </row>
    <row r="3">
      <c r="A3" s="74" t="s">
        <v>252</v>
      </c>
      <c r="B3" s="16"/>
      <c r="C3" s="5" t="e">
        <f>#REF!</f>
        <v>#REF!</v>
      </c>
      <c r="D3" s="5"/>
      <c r="E3" s="5"/>
      <c r="F3" t="s">
        <v>253</v>
      </c>
      <c r="H3" s="236" t="s">
        <v>254</v>
      </c>
      <c r="I3" s="237" t="s">
        <v>255</v>
      </c>
      <c r="J3" s="237"/>
      <c r="K3" t="s">
        <v>256</v>
      </c>
    </row>
    <row r="4">
      <c r="A4" s="74" t="s">
        <v>257</v>
      </c>
      <c r="B4" s="16"/>
      <c r="C4" s="238" t="e">
        <f>#REF!</f>
        <v>#REF!</v>
      </c>
      <c r="D4" s="5"/>
      <c r="E4" s="5"/>
      <c r="H4" s="236" t="s">
        <v>258</v>
      </c>
      <c r="I4" s="237" t="s">
        <v>259</v>
      </c>
      <c r="J4" s="237"/>
      <c r="K4" t="s">
        <v>256</v>
      </c>
    </row>
    <row r="5">
      <c r="A5" s="74" t="s">
        <v>260</v>
      </c>
      <c r="B5" s="16"/>
      <c r="C5" s="239"/>
      <c r="D5" s="16"/>
      <c r="E5" s="16"/>
      <c r="H5" s="240" t="s">
        <v>261</v>
      </c>
      <c r="I5" s="241" t="s">
        <v>262</v>
      </c>
      <c r="J5" s="241"/>
    </row>
    <row r="6">
      <c r="D6" s="242" t="e">
        <f>#REF!</f>
        <v>#REF!</v>
      </c>
    </row>
    <row r="7" ht="14.4" customHeight="1">
      <c r="A7" s="74"/>
      <c r="E7" s="243" t="s">
        <v>263</v>
      </c>
      <c r="F7" s="243"/>
      <c r="G7" s="243"/>
      <c r="H7" s="243"/>
      <c r="I7" s="243"/>
      <c r="J7" s="243"/>
      <c r="K7" s="243"/>
    </row>
    <row r="8">
      <c r="A8" s="74"/>
      <c r="B8" s="16"/>
      <c r="C8" s="16"/>
      <c r="D8" s="16"/>
    </row>
    <row r="9" ht="42.75">
      <c r="A9" s="244" t="s">
        <v>159</v>
      </c>
      <c r="B9" s="245" t="s">
        <v>264</v>
      </c>
      <c r="C9" s="244" t="s">
        <v>265</v>
      </c>
      <c r="E9" s="246" t="s">
        <v>266</v>
      </c>
      <c r="F9" s="244" t="s">
        <v>267</v>
      </c>
      <c r="H9" s="246" t="s">
        <v>268</v>
      </c>
      <c r="I9" s="244" t="s">
        <v>269</v>
      </c>
      <c r="K9" s="247" t="s">
        <v>270</v>
      </c>
    </row>
    <row r="10" ht="15">
      <c r="A10" s="16" t="s">
        <v>161</v>
      </c>
      <c r="B10" s="248">
        <f>'P3'!E16</f>
        <v>0</v>
      </c>
      <c r="C10" s="249" t="e">
        <f>IF(C3="travaux lourds",B32,C32)</f>
        <v>#REF!</v>
      </c>
      <c r="E10" s="250" t="e">
        <f t="shared" ref="E10:E13" si="9">C10*$G$32/$G$31</f>
        <v>#REF!</v>
      </c>
      <c r="F10" s="251" t="e">
        <f>B10*E10</f>
        <v>#REF!</v>
      </c>
      <c r="H10" s="252">
        <f>'P3'!K16</f>
        <v>0</v>
      </c>
      <c r="I10" s="251">
        <f>'P3'!J16</f>
        <v>0</v>
      </c>
      <c r="K10" s="253" t="e">
        <f t="shared" ref="K10:K13" si="10">IF((E10&gt;H10),H10,E10)</f>
        <v>#REF!</v>
      </c>
    </row>
    <row r="11" ht="15">
      <c r="A11" s="16" t="s">
        <v>271</v>
      </c>
      <c r="B11" s="248">
        <f>'P3'!E17</f>
        <v>0</v>
      </c>
      <c r="C11" s="249" t="e">
        <f>IF(C3="travaux lourds",B33,C33)</f>
        <v>#REF!</v>
      </c>
      <c r="E11" s="250" t="e">
        <f t="shared" si="9"/>
        <v>#REF!</v>
      </c>
      <c r="F11" s="251" t="e">
        <f t="shared" ref="F11:F13" si="11">E11*B11</f>
        <v>#REF!</v>
      </c>
      <c r="H11" s="254">
        <f>'P3'!K17</f>
        <v>0</v>
      </c>
      <c r="I11" s="251">
        <f>'P3'!J17</f>
        <v>0</v>
      </c>
      <c r="K11" s="253" t="e">
        <f t="shared" si="10"/>
        <v>#REF!</v>
      </c>
    </row>
    <row r="12" ht="15">
      <c r="A12" s="16" t="s">
        <v>272</v>
      </c>
      <c r="B12" s="248">
        <f>'P3'!E18</f>
        <v>0</v>
      </c>
      <c r="C12" s="249" t="e">
        <f>IF(C3="travaux lourds",B34,C34)</f>
        <v>#REF!</v>
      </c>
      <c r="E12" s="250" t="e">
        <f t="shared" si="9"/>
        <v>#REF!</v>
      </c>
      <c r="F12" s="251" t="e">
        <f t="shared" si="11"/>
        <v>#REF!</v>
      </c>
      <c r="H12" s="254">
        <f>'P3'!K18</f>
        <v>0</v>
      </c>
      <c r="I12" s="251">
        <f>'P3'!J18</f>
        <v>0</v>
      </c>
      <c r="K12" s="253" t="e">
        <f t="shared" si="10"/>
        <v>#REF!</v>
      </c>
    </row>
    <row r="13" ht="15">
      <c r="A13" s="16" t="s">
        <v>273</v>
      </c>
      <c r="B13" s="248">
        <f>'P3'!E19</f>
        <v>0</v>
      </c>
      <c r="C13" s="249" t="e">
        <f>IF(C3="travaux lourds",B35,C35)</f>
        <v>#REF!</v>
      </c>
      <c r="E13" s="250" t="e">
        <f t="shared" si="9"/>
        <v>#REF!</v>
      </c>
      <c r="F13" s="251" t="e">
        <f t="shared" si="11"/>
        <v>#REF!</v>
      </c>
      <c r="H13" s="255">
        <f>'P3'!K19</f>
        <v>0</v>
      </c>
      <c r="I13" s="251">
        <f>'P3'!J19</f>
        <v>0</v>
      </c>
      <c r="K13" s="253" t="e">
        <f t="shared" si="10"/>
        <v>#REF!</v>
      </c>
    </row>
    <row r="14">
      <c r="A14" s="16"/>
      <c r="B14" s="122"/>
      <c r="C14" s="122"/>
      <c r="E14" s="16"/>
      <c r="F14" s="15"/>
      <c r="H14" s="16"/>
      <c r="I14" s="15"/>
      <c r="J14" s="16"/>
      <c r="K14" s="15"/>
    </row>
    <row r="15" ht="15">
      <c r="A15" s="16"/>
      <c r="B15" s="122"/>
      <c r="C15" s="122"/>
      <c r="E15" s="16"/>
      <c r="F15" s="15"/>
      <c r="H15" s="16"/>
      <c r="I15" s="15"/>
      <c r="J15" s="16"/>
      <c r="K15" s="15"/>
    </row>
    <row r="16" ht="15">
      <c r="A16" s="103" t="s">
        <v>165</v>
      </c>
      <c r="B16" s="162">
        <f>SUM(B10:B15)</f>
        <v>0</v>
      </c>
      <c r="C16" s="16"/>
      <c r="E16" s="16"/>
      <c r="F16" s="162" t="e">
        <f>SUM(F10:F15)</f>
        <v>#REF!</v>
      </c>
      <c r="I16" s="162">
        <f>SUM(I10:I13)</f>
        <v>0</v>
      </c>
      <c r="K16" s="15"/>
    </row>
    <row r="17" hidden="1">
      <c r="A17" s="103" t="s">
        <v>274</v>
      </c>
      <c r="B17" s="15"/>
      <c r="C17" s="16"/>
      <c r="E17" s="16"/>
      <c r="F17" s="159" t="e">
        <f>F16*C7</f>
        <v>#REF!</v>
      </c>
      <c r="I17" s="159">
        <f>I16*C7</f>
        <v>0</v>
      </c>
      <c r="K17" s="15"/>
    </row>
    <row r="18">
      <c r="C18" t="s">
        <v>275</v>
      </c>
    </row>
    <row r="21" ht="63.149999999999999" customHeight="1">
      <c r="A21" s="244" t="s">
        <v>159</v>
      </c>
      <c r="B21" s="247" t="str">
        <f>K9</f>
        <v xml:space="preserve">coût au m² htva à prendre en considération**</v>
      </c>
      <c r="C21" s="244" t="s">
        <v>276</v>
      </c>
      <c r="E21" s="246" t="s">
        <v>277</v>
      </c>
      <c r="F21" s="244" t="s">
        <v>278</v>
      </c>
      <c r="G21" s="244" t="s">
        <v>279</v>
      </c>
      <c r="I21" s="246" t="s">
        <v>280</v>
      </c>
      <c r="J21" s="244" t="s">
        <v>281</v>
      </c>
      <c r="L21" s="256" t="s">
        <v>282</v>
      </c>
    </row>
    <row r="22" ht="15">
      <c r="A22" s="16" t="s">
        <v>161</v>
      </c>
      <c r="B22" s="253" t="e">
        <f t="shared" ref="B22:B25" si="12">K10</f>
        <v>#REF!</v>
      </c>
      <c r="C22" s="122">
        <f>'P2'!E63</f>
        <v>0</v>
      </c>
      <c r="E22" s="257" t="e">
        <f t="shared" ref="E22:E25" si="13">B22*C22</f>
        <v>#REF!</v>
      </c>
      <c r="F22" s="258" t="e">
        <f>IF(C4="rénovation",B38,B39)</f>
        <v>#REF!</v>
      </c>
      <c r="G22" s="137" t="e">
        <f t="shared" ref="G22:G25" si="14">E22*F22</f>
        <v>#REF!</v>
      </c>
      <c r="I22" s="253" t="e">
        <f t="shared" ref="I22:I25" si="15">G22+E22</f>
        <v>#REF!</v>
      </c>
      <c r="J22" s="259">
        <v>0.84999999999999998</v>
      </c>
      <c r="L22" s="252" t="e">
        <f t="shared" ref="L22:L28" si="16">J22*I22</f>
        <v>#REF!</v>
      </c>
    </row>
    <row r="23" ht="15">
      <c r="A23" s="16" t="s">
        <v>271</v>
      </c>
      <c r="B23" s="253" t="e">
        <f t="shared" si="12"/>
        <v>#REF!</v>
      </c>
      <c r="C23" s="122">
        <f>'P2'!E64</f>
        <v>0</v>
      </c>
      <c r="E23" s="257" t="e">
        <f t="shared" si="13"/>
        <v>#REF!</v>
      </c>
      <c r="F23" s="258" t="e">
        <f>IF(C4="rénovation",B38,B39)</f>
        <v>#REF!</v>
      </c>
      <c r="G23" s="137" t="e">
        <f t="shared" si="14"/>
        <v>#REF!</v>
      </c>
      <c r="I23" s="253" t="e">
        <f t="shared" si="15"/>
        <v>#REF!</v>
      </c>
      <c r="J23" s="260">
        <v>0.84999999999999998</v>
      </c>
      <c r="L23" s="254" t="e">
        <f t="shared" si="16"/>
        <v>#REF!</v>
      </c>
    </row>
    <row r="24" ht="15">
      <c r="A24" s="16" t="s">
        <v>272</v>
      </c>
      <c r="B24" s="253" t="e">
        <f t="shared" si="12"/>
        <v>#REF!</v>
      </c>
      <c r="C24" s="122">
        <f>'P2'!E65</f>
        <v>0</v>
      </c>
      <c r="E24" s="257" t="e">
        <f t="shared" si="13"/>
        <v>#REF!</v>
      </c>
      <c r="F24" s="258" t="e">
        <f>IF(C4="rénovation",B38,B39)</f>
        <v>#REF!</v>
      </c>
      <c r="G24" s="137" t="e">
        <f t="shared" si="14"/>
        <v>#REF!</v>
      </c>
      <c r="I24" s="253" t="e">
        <f t="shared" si="15"/>
        <v>#REF!</v>
      </c>
      <c r="J24" s="260">
        <v>0.84999999999999998</v>
      </c>
      <c r="L24" s="254" t="e">
        <f t="shared" si="16"/>
        <v>#REF!</v>
      </c>
    </row>
    <row r="25" ht="15">
      <c r="A25" s="16" t="s">
        <v>273</v>
      </c>
      <c r="B25" s="261" t="e">
        <f t="shared" si="12"/>
        <v>#REF!</v>
      </c>
      <c r="C25" s="122">
        <f>'P2'!E66</f>
        <v>0</v>
      </c>
      <c r="E25" s="257" t="e">
        <f t="shared" si="13"/>
        <v>#REF!</v>
      </c>
      <c r="F25" s="258">
        <v>0.20999999999999999</v>
      </c>
      <c r="G25" s="137" t="e">
        <f t="shared" si="14"/>
        <v>#REF!</v>
      </c>
      <c r="I25" s="261" t="e">
        <f t="shared" si="15"/>
        <v>#REF!</v>
      </c>
      <c r="J25" s="262">
        <v>0.84999999999999998</v>
      </c>
      <c r="L25" s="255" t="e">
        <f t="shared" si="16"/>
        <v>#REF!</v>
      </c>
    </row>
    <row r="26">
      <c r="B26" s="15"/>
      <c r="E26" s="122"/>
      <c r="F26" s="122"/>
      <c r="G26" s="15"/>
      <c r="I26" s="15"/>
      <c r="J26" s="263"/>
      <c r="L26" s="122"/>
    </row>
    <row r="27" ht="15">
      <c r="B27" s="15"/>
      <c r="E27" s="122"/>
      <c r="F27" s="122"/>
      <c r="G27" s="15"/>
      <c r="I27" s="15"/>
      <c r="L27" s="122"/>
    </row>
    <row r="28" ht="18.75">
      <c r="B28" s="15"/>
      <c r="E28" s="264" t="e">
        <f>SUM(E22:E27)</f>
        <v>#REF!</v>
      </c>
      <c r="F28" s="265"/>
      <c r="G28" s="261" t="e">
        <f>SUM(G22:G27)</f>
        <v>#REF!</v>
      </c>
      <c r="I28" s="266" t="e">
        <f>SUM(I22:I27)</f>
        <v>#REF!</v>
      </c>
      <c r="J28" s="267">
        <v>0.84999999999999998</v>
      </c>
      <c r="L28" s="268" t="e">
        <f t="shared" si="16"/>
        <v>#REF!</v>
      </c>
    </row>
    <row r="30" ht="15">
      <c r="A30" s="269" t="s">
        <v>283</v>
      </c>
      <c r="B30" s="165"/>
      <c r="C30" s="165"/>
    </row>
    <row r="31">
      <c r="A31" s="270" t="s">
        <v>284</v>
      </c>
      <c r="B31" s="271" t="s">
        <v>285</v>
      </c>
      <c r="C31" s="272" t="s">
        <v>286</v>
      </c>
      <c r="E31" s="273" t="s">
        <v>287</v>
      </c>
      <c r="F31" s="274">
        <v>42675</v>
      </c>
      <c r="G31" s="273">
        <v>775</v>
      </c>
    </row>
    <row r="32">
      <c r="A32" s="275" t="s">
        <v>161</v>
      </c>
      <c r="B32" s="165">
        <v>1850</v>
      </c>
      <c r="C32" s="276">
        <v>925</v>
      </c>
      <c r="E32" s="273"/>
      <c r="F32" s="274">
        <v>43405</v>
      </c>
      <c r="G32" s="273">
        <v>809</v>
      </c>
    </row>
    <row r="33" ht="15" customHeight="1">
      <c r="A33" s="275" t="s">
        <v>162</v>
      </c>
      <c r="B33" s="165">
        <v>925</v>
      </c>
      <c r="C33" s="276">
        <v>460</v>
      </c>
    </row>
    <row r="34" ht="15" customHeight="1">
      <c r="A34" s="275" t="s">
        <v>288</v>
      </c>
      <c r="B34" s="165">
        <v>460</v>
      </c>
      <c r="C34" s="276">
        <v>230</v>
      </c>
      <c r="E34" s="277" t="s">
        <v>289</v>
      </c>
      <c r="F34" s="277"/>
      <c r="G34" s="277"/>
      <c r="H34" s="277"/>
      <c r="I34" s="277"/>
    </row>
    <row r="35" ht="15">
      <c r="A35" s="278" t="s">
        <v>164</v>
      </c>
      <c r="B35" s="279">
        <v>1850</v>
      </c>
      <c r="C35" s="280">
        <v>925</v>
      </c>
      <c r="E35" s="277"/>
      <c r="F35" s="277"/>
      <c r="G35" s="277"/>
      <c r="H35" s="277"/>
      <c r="I35" s="277"/>
    </row>
    <row r="36">
      <c r="E36" s="277"/>
      <c r="F36" s="277"/>
      <c r="G36" s="277"/>
      <c r="H36" s="277"/>
      <c r="I36" s="277"/>
    </row>
    <row r="38">
      <c r="A38" s="165" t="s">
        <v>290</v>
      </c>
      <c r="B38" s="281">
        <v>0.059999999999999998</v>
      </c>
      <c r="E38" t="s">
        <v>291</v>
      </c>
    </row>
    <row r="39" ht="25.5">
      <c r="A39" s="282" t="s">
        <v>292</v>
      </c>
      <c r="B39" s="281">
        <v>0.12</v>
      </c>
    </row>
    <row r="40" ht="25.5">
      <c r="A40" s="282" t="s">
        <v>292</v>
      </c>
      <c r="B40" s="281">
        <v>0.059999999999999998</v>
      </c>
    </row>
    <row r="41">
      <c r="A41" s="165" t="s">
        <v>293</v>
      </c>
      <c r="B41" s="281">
        <v>0.20999999999999999</v>
      </c>
    </row>
    <row r="42">
      <c r="A42" s="167"/>
      <c r="B42" s="167"/>
      <c r="C42" s="167"/>
      <c r="D42" s="200"/>
    </row>
    <row r="43">
      <c r="A43" s="167"/>
      <c r="B43" s="167"/>
      <c r="C43" s="200"/>
      <c r="D43" s="283"/>
    </row>
    <row r="44">
      <c r="A44" s="167"/>
      <c r="B44" s="167"/>
      <c r="C44" s="200"/>
      <c r="D44" s="283"/>
    </row>
  </sheetData>
  <sheetProtection autoFilter="1" deleteColumns="1" deleteRows="1" formatCells="1" formatColumns="1" formatRows="1" insertColumns="1" insertHyperlinks="1" insertRows="1" pivotTables="1" selectLockedCells="1" sheet="0" sort="1"/>
  <mergeCells count="5">
    <mergeCell ref="A1:J1"/>
    <mergeCell ref="I3:J3"/>
    <mergeCell ref="I4:J4"/>
    <mergeCell ref="E7:K7"/>
    <mergeCell ref="E34:I36"/>
  </mergeCells>
  <printOptions headings="0" gridLines="0"/>
  <pageMargins left="0.70866141732283472" right="0.70866141732283472" top="0.74803149606299213" bottom="0.74803149606299213" header="0.31496062992125984" footer="0.31496062992125984"/>
  <pageSetup paperSize="9" scale="79" firstPageNumber="4294967295" fitToWidth="1" fitToHeight="1" pageOrder="downThenOver" orientation="landscape" usePrinterDefaults="1" blackAndWhite="0" draft="0" cellComments="none" useFirstPageNumber="0" errors="displayed" horizontalDpi="600" verticalDpi="600" copies="1"/>
  <headerFooter>
    <oddFooter>&amp;R&amp;P</oddFooter>
  </headerFooter>
  <extLst>
    <ext xmlns:x14="http://schemas.microsoft.com/office/spreadsheetml/2009/9/main" uri="{CCE6A557-97BC-4b89-ADB6-D9C93CAAB3DF}">
      <x14:dataValidations xmlns:xm="http://schemas.microsoft.com/office/excel/2006/main" count="1" disablePrompts="0">
        <x14:dataValidation xr:uid="{00DC000E-00CC-44FD-A893-00E1008B00AF}" type="list" allowBlank="1" errorStyle="stop" imeMode="noControl" operator="between" showDropDown="0" showErrorMessage="1" showInputMessage="1">
          <x14:formula1>
            <xm:f>$D$42:$D$44</xm:f>
          </x14:formula1>
          <xm:sqref>F25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B18" activeCellId="0" sqref="B18"/>
    </sheetView>
  </sheetViews>
  <sheetFormatPr baseColWidth="10" defaultColWidth="11.44140625" defaultRowHeight="14.25"/>
  <cols>
    <col customWidth="1" min="2" max="2" width="20.6640625"/>
    <col bestFit="1" customWidth="1" min="5" max="5" width="14.88671875"/>
    <col bestFit="1" customWidth="1" min="6" max="6" width="15"/>
    <col bestFit="1" customWidth="1" min="7" max="7" width="16.109375"/>
    <col customWidth="1" min="8" max="8" width="14.6640625"/>
    <col customWidth="1" min="9" max="9" width="18.6640625"/>
    <col customWidth="1" min="10" max="10" width="17"/>
  </cols>
  <sheetData>
    <row r="1" ht="18.75">
      <c r="A1" s="284" t="s">
        <v>294</v>
      </c>
      <c r="B1" s="285"/>
      <c r="C1" s="285"/>
      <c r="D1" s="285"/>
      <c r="E1" s="285"/>
      <c r="F1" s="285"/>
      <c r="G1" s="285"/>
      <c r="H1" s="285"/>
      <c r="I1" s="285"/>
      <c r="J1" s="286"/>
    </row>
    <row r="2" ht="15"/>
    <row r="3" ht="15">
      <c r="A3" t="s">
        <v>295</v>
      </c>
      <c r="E3" s="21">
        <f>'P1'!F82</f>
        <v>0</v>
      </c>
    </row>
    <row r="4" ht="15">
      <c r="A4" t="s">
        <v>296</v>
      </c>
      <c r="E4" s="21">
        <f>'P1'!F85</f>
        <v>0</v>
      </c>
    </row>
    <row r="7" ht="18.75">
      <c r="A7" s="107" t="s">
        <v>297</v>
      </c>
      <c r="B7" s="287">
        <v>43264</v>
      </c>
      <c r="C7" s="16"/>
      <c r="D7" s="288" t="str">
        <f>'P1'!E14</f>
        <v xml:space="preserve">Gemeente/ OCMW van ...</v>
      </c>
      <c r="E7" s="289"/>
      <c r="F7" s="289"/>
      <c r="G7" s="290" t="str">
        <f>'P1'!E20</f>
        <v xml:space="preserve">Adres van het goed:</v>
      </c>
      <c r="H7" s="290"/>
      <c r="I7" s="16"/>
      <c r="J7" s="16"/>
    </row>
    <row r="8">
      <c r="A8" s="16"/>
      <c r="B8" s="16"/>
      <c r="C8" s="16"/>
      <c r="D8" s="16"/>
      <c r="E8" s="16"/>
      <c r="F8" s="16"/>
      <c r="G8" s="16"/>
      <c r="H8" s="16"/>
      <c r="I8" s="16"/>
      <c r="J8" s="16"/>
    </row>
    <row r="9">
      <c r="A9" s="107" t="s">
        <v>298</v>
      </c>
      <c r="B9" s="107" t="s">
        <v>299</v>
      </c>
      <c r="C9" s="107" t="s">
        <v>300</v>
      </c>
      <c r="D9" s="107" t="s">
        <v>301</v>
      </c>
      <c r="E9" s="107" t="s">
        <v>302</v>
      </c>
      <c r="F9" s="107" t="s">
        <v>303</v>
      </c>
      <c r="G9" s="107" t="s">
        <v>304</v>
      </c>
      <c r="H9" s="16"/>
      <c r="I9" s="16"/>
      <c r="J9" s="16"/>
    </row>
    <row r="10">
      <c r="A10" s="291" t="s">
        <v>305</v>
      </c>
      <c r="B10" s="292" t="s">
        <v>306</v>
      </c>
      <c r="C10" s="293"/>
      <c r="D10" s="107" t="s">
        <v>307</v>
      </c>
      <c r="E10" s="294">
        <f>170000+62000</f>
        <v>232000</v>
      </c>
      <c r="F10" s="294">
        <v>6316</v>
      </c>
      <c r="G10" s="294">
        <f t="shared" ref="G10:G11" si="17">E10-F10</f>
        <v>225684</v>
      </c>
      <c r="H10" s="16"/>
      <c r="I10" s="16"/>
      <c r="J10" s="295"/>
    </row>
    <row r="11">
      <c r="A11" s="296"/>
      <c r="B11" s="297"/>
      <c r="C11" s="298"/>
      <c r="D11" s="107" t="s">
        <v>308</v>
      </c>
      <c r="E11" s="294">
        <f>250000+2597000</f>
        <v>2847000</v>
      </c>
      <c r="F11" s="294">
        <v>0</v>
      </c>
      <c r="G11" s="294">
        <f t="shared" si="17"/>
        <v>2847000</v>
      </c>
      <c r="H11" s="16"/>
      <c r="I11" s="16"/>
      <c r="J11" s="16"/>
    </row>
    <row r="12">
      <c r="A12" s="296"/>
      <c r="B12" s="297"/>
      <c r="C12" s="298"/>
      <c r="D12" s="107" t="s">
        <v>309</v>
      </c>
      <c r="E12" s="299"/>
      <c r="F12" s="299"/>
      <c r="G12" s="299"/>
      <c r="H12" s="16"/>
      <c r="I12" s="16"/>
      <c r="J12" s="16"/>
    </row>
    <row r="13">
      <c r="A13" s="300"/>
      <c r="B13" s="301"/>
      <c r="C13" s="302"/>
      <c r="D13" s="107" t="s">
        <v>310</v>
      </c>
      <c r="E13" s="299"/>
      <c r="F13" s="299"/>
      <c r="G13" s="299"/>
      <c r="H13" s="16"/>
      <c r="I13" s="16"/>
      <c r="J13" s="16"/>
    </row>
    <row r="14">
      <c r="A14" s="16"/>
      <c r="B14" s="16"/>
      <c r="C14" s="16"/>
      <c r="D14" s="16"/>
      <c r="E14" s="16"/>
      <c r="F14" s="16"/>
      <c r="G14" s="16"/>
      <c r="H14" s="16"/>
      <c r="I14" s="16"/>
      <c r="J14" s="16"/>
    </row>
    <row r="15">
      <c r="A15" s="16"/>
      <c r="B15" s="16"/>
      <c r="C15" s="16"/>
      <c r="D15" s="16"/>
      <c r="E15" s="16"/>
      <c r="F15" s="16"/>
      <c r="G15" s="16"/>
      <c r="H15" s="16"/>
      <c r="I15" s="16"/>
      <c r="J15" s="16"/>
    </row>
    <row r="16">
      <c r="A16" s="303" t="s">
        <v>311</v>
      </c>
      <c r="B16" s="304" t="s">
        <v>312</v>
      </c>
      <c r="C16" s="305" t="s">
        <v>313</v>
      </c>
      <c r="D16" s="305"/>
      <c r="E16" s="305"/>
      <c r="F16" s="305"/>
      <c r="G16" s="305"/>
      <c r="H16" s="305"/>
      <c r="I16" s="305"/>
      <c r="J16" s="305"/>
    </row>
    <row r="17">
      <c r="A17" s="306"/>
      <c r="B17" s="307"/>
      <c r="C17" s="308" t="s">
        <v>314</v>
      </c>
      <c r="D17" s="308" t="s">
        <v>315</v>
      </c>
      <c r="E17" s="308" t="s">
        <v>316</v>
      </c>
      <c r="F17" s="308" t="s">
        <v>317</v>
      </c>
      <c r="G17" s="308" t="s">
        <v>318</v>
      </c>
      <c r="H17" s="308" t="s">
        <v>319</v>
      </c>
      <c r="I17" s="308" t="s">
        <v>320</v>
      </c>
      <c r="J17" s="308" t="s">
        <v>321</v>
      </c>
    </row>
    <row r="18">
      <c r="A18" s="308" t="s">
        <v>314</v>
      </c>
      <c r="B18" s="308"/>
      <c r="C18" s="308"/>
      <c r="D18" s="308"/>
      <c r="E18" s="308"/>
      <c r="F18" s="308"/>
      <c r="G18" s="308"/>
      <c r="H18" s="308"/>
      <c r="I18" s="308"/>
      <c r="J18" s="308"/>
    </row>
    <row r="19">
      <c r="A19" s="308" t="s">
        <v>315</v>
      </c>
      <c r="B19" s="309">
        <f>'subside détail'!L27</f>
        <v>0</v>
      </c>
      <c r="C19" s="308"/>
      <c r="D19" s="310">
        <f>(B19*A31)</f>
        <v>0</v>
      </c>
      <c r="E19" s="310"/>
      <c r="F19" s="310"/>
      <c r="G19" s="310"/>
      <c r="H19" s="310"/>
      <c r="I19" s="310"/>
      <c r="J19" s="310"/>
    </row>
    <row r="20">
      <c r="A20" s="308" t="s">
        <v>316</v>
      </c>
      <c r="B20" s="310">
        <f>B19-D19</f>
        <v>0</v>
      </c>
      <c r="C20" s="308"/>
      <c r="D20" s="308"/>
      <c r="E20" s="310">
        <f>B19*A32</f>
        <v>0</v>
      </c>
      <c r="F20" s="310"/>
      <c r="G20" s="310"/>
      <c r="H20" s="310"/>
      <c r="I20" s="310"/>
      <c r="J20" s="310"/>
    </row>
    <row r="21">
      <c r="A21" s="308" t="s">
        <v>317</v>
      </c>
      <c r="B21" s="310">
        <f>+B20-E20</f>
        <v>0</v>
      </c>
      <c r="C21" s="308"/>
      <c r="D21" s="308"/>
      <c r="E21" s="308"/>
      <c r="F21" s="310">
        <f>(B19*A33)</f>
        <v>0</v>
      </c>
      <c r="G21" s="310"/>
      <c r="H21" s="310"/>
      <c r="I21" s="310"/>
      <c r="J21" s="310"/>
    </row>
    <row r="22">
      <c r="A22" s="308" t="s">
        <v>318</v>
      </c>
      <c r="B22" s="310">
        <f>+B21-F21</f>
        <v>0</v>
      </c>
      <c r="C22" s="308"/>
      <c r="D22" s="308"/>
      <c r="E22" s="308"/>
      <c r="F22" s="308"/>
      <c r="G22" s="310">
        <f>(B19*A34)</f>
        <v>0</v>
      </c>
      <c r="H22" s="310"/>
      <c r="I22" s="310"/>
      <c r="J22" s="310"/>
    </row>
    <row r="23">
      <c r="A23" s="308" t="s">
        <v>319</v>
      </c>
      <c r="B23" s="310">
        <f>+B22-G22</f>
        <v>0</v>
      </c>
      <c r="C23" s="308"/>
      <c r="D23" s="308"/>
      <c r="E23" s="308"/>
      <c r="F23" s="308"/>
      <c r="G23" s="308"/>
      <c r="H23" s="310">
        <v>0</v>
      </c>
      <c r="I23" s="310"/>
      <c r="J23" s="310"/>
    </row>
    <row r="24">
      <c r="A24" s="308" t="s">
        <v>320</v>
      </c>
      <c r="B24" s="310">
        <f>+B23-H23</f>
        <v>0</v>
      </c>
      <c r="C24" s="308"/>
      <c r="D24" s="308"/>
      <c r="E24" s="308"/>
      <c r="F24" s="308"/>
      <c r="G24" s="308"/>
      <c r="H24" s="308"/>
      <c r="I24" s="310">
        <v>0</v>
      </c>
      <c r="J24" s="310"/>
    </row>
    <row r="25">
      <c r="A25" s="308" t="s">
        <v>321</v>
      </c>
      <c r="B25" s="310">
        <f>+B24-I24</f>
        <v>0</v>
      </c>
      <c r="C25" s="308"/>
      <c r="D25" s="308"/>
      <c r="E25" s="308"/>
      <c r="F25" s="308"/>
      <c r="G25" s="308"/>
      <c r="H25" s="308"/>
      <c r="I25" s="308"/>
      <c r="J25" s="310"/>
    </row>
    <row r="26">
      <c r="A26" s="308" t="s">
        <v>322</v>
      </c>
      <c r="B26" s="311"/>
      <c r="C26" s="308"/>
      <c r="D26" s="308"/>
      <c r="E26" s="308"/>
      <c r="F26" s="308"/>
      <c r="G26" s="308"/>
      <c r="H26" s="308"/>
      <c r="I26" s="308"/>
      <c r="J26" s="308"/>
    </row>
    <row r="27">
      <c r="A27" s="312" t="s">
        <v>323</v>
      </c>
      <c r="B27" s="313"/>
      <c r="C27" s="314"/>
      <c r="D27" s="315">
        <f>D19</f>
        <v>0</v>
      </c>
      <c r="E27" s="315">
        <f>D27+E20</f>
        <v>0</v>
      </c>
      <c r="F27" s="315">
        <f>E27+F21</f>
        <v>0</v>
      </c>
      <c r="G27" s="315">
        <f>F27+G22</f>
        <v>0</v>
      </c>
      <c r="H27" s="315">
        <f>G27+H23</f>
        <v>0</v>
      </c>
      <c r="I27" s="315">
        <f>H27+I24</f>
        <v>0</v>
      </c>
      <c r="J27" s="314"/>
    </row>
    <row r="29">
      <c r="A29" s="316" t="s">
        <v>324</v>
      </c>
    </row>
    <row r="30">
      <c r="A30" s="317" t="s">
        <v>37</v>
      </c>
      <c r="B30" s="165"/>
      <c r="C30" s="165"/>
      <c r="D30" s="165"/>
      <c r="E30" s="165"/>
    </row>
    <row r="31">
      <c r="A31" s="318">
        <v>0.050000000000000003</v>
      </c>
      <c r="B31" s="165" t="s">
        <v>325</v>
      </c>
      <c r="C31" s="165"/>
      <c r="D31" s="165"/>
      <c r="E31" s="165"/>
    </row>
    <row r="32">
      <c r="A32" s="318">
        <v>0.25</v>
      </c>
      <c r="B32" s="165" t="s">
        <v>326</v>
      </c>
      <c r="C32" s="165"/>
      <c r="D32" s="165"/>
      <c r="E32" s="165"/>
    </row>
    <row r="33">
      <c r="A33" s="318">
        <v>0.59999999999999998</v>
      </c>
      <c r="B33" s="165" t="s">
        <v>327</v>
      </c>
      <c r="C33" s="165"/>
      <c r="D33" s="165"/>
      <c r="E33" s="165"/>
    </row>
    <row r="34">
      <c r="A34" s="319">
        <v>0.10000000000000001</v>
      </c>
      <c r="B34" s="320" t="s">
        <v>328</v>
      </c>
      <c r="C34" s="320"/>
      <c r="D34" s="320"/>
      <c r="E34" s="320"/>
    </row>
    <row r="35">
      <c r="A35" s="321"/>
      <c r="B35" s="322"/>
      <c r="C35" s="322"/>
      <c r="D35" s="322"/>
      <c r="E35" s="322"/>
      <c r="F35" s="323"/>
      <c r="G35" s="320"/>
      <c r="H35" s="320"/>
      <c r="I35" s="320"/>
      <c r="J35" s="320"/>
    </row>
    <row r="36" ht="15">
      <c r="A36" t="s">
        <v>329</v>
      </c>
      <c r="B36" s="324"/>
      <c r="C36" s="324"/>
      <c r="D36" s="324"/>
      <c r="E36" s="324"/>
      <c r="F36" s="323"/>
      <c r="G36" s="320"/>
      <c r="H36" s="320"/>
      <c r="I36" s="320"/>
      <c r="J36" s="320"/>
    </row>
  </sheetData>
  <mergeCells count="11">
    <mergeCell ref="A1:J1"/>
    <mergeCell ref="D7:F7"/>
    <mergeCell ref="G7:H7"/>
    <mergeCell ref="A10:A13"/>
    <mergeCell ref="B10:B13"/>
    <mergeCell ref="C10:C13"/>
    <mergeCell ref="A16:A17"/>
    <mergeCell ref="B16:B17"/>
    <mergeCell ref="C16:J16"/>
    <mergeCell ref="A27:B27"/>
    <mergeCell ref="B34:E34"/>
  </mergeCells>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I25" activeCellId="0" sqref="I25"/>
    </sheetView>
  </sheetViews>
  <sheetFormatPr baseColWidth="10" defaultColWidth="11.44140625" defaultRowHeight="14.25"/>
  <cols>
    <col customWidth="1" min="5" max="5" width="27.44140625"/>
  </cols>
  <sheetData>
    <row r="1" ht="18.75">
      <c r="A1" s="325" t="s">
        <v>330</v>
      </c>
      <c r="B1" s="326"/>
      <c r="C1" s="326"/>
      <c r="D1" s="326"/>
      <c r="E1" s="326"/>
      <c r="F1" s="326"/>
      <c r="G1" s="326"/>
      <c r="H1" s="326"/>
    </row>
    <row r="2" ht="15">
      <c r="A2" t="s">
        <v>331</v>
      </c>
    </row>
    <row r="3" ht="15">
      <c r="A3" t="s">
        <v>332</v>
      </c>
      <c r="B3" t="s">
        <v>333</v>
      </c>
      <c r="F3" s="40" t="s">
        <v>18</v>
      </c>
      <c r="G3" s="41" t="s">
        <v>19</v>
      </c>
    </row>
    <row r="4" ht="15">
      <c r="B4" t="s">
        <v>334</v>
      </c>
      <c r="C4" t="s">
        <v>335</v>
      </c>
      <c r="F4" s="40" t="s">
        <v>18</v>
      </c>
      <c r="G4" s="41" t="s">
        <v>19</v>
      </c>
    </row>
    <row r="5" ht="15">
      <c r="C5" t="s">
        <v>336</v>
      </c>
      <c r="F5" s="40" t="s">
        <v>18</v>
      </c>
      <c r="G5" s="41" t="s">
        <v>19</v>
      </c>
    </row>
    <row r="6">
      <c r="F6" s="19"/>
      <c r="G6" s="19"/>
    </row>
    <row r="8">
      <c r="A8" s="126" t="s">
        <v>337</v>
      </c>
    </row>
    <row r="9">
      <c r="B9" s="74" t="s">
        <v>338</v>
      </c>
    </row>
    <row r="10">
      <c r="A10" t="s">
        <v>339</v>
      </c>
      <c r="B10" t="s">
        <v>340</v>
      </c>
    </row>
    <row r="11">
      <c r="A11" t="s">
        <v>341</v>
      </c>
      <c r="B11" t="s">
        <v>342</v>
      </c>
    </row>
    <row r="12">
      <c r="A12" t="s">
        <v>343</v>
      </c>
      <c r="B12" t="s">
        <v>344</v>
      </c>
    </row>
    <row r="15" ht="15">
      <c r="B15" t="s">
        <v>345</v>
      </c>
    </row>
  </sheetData>
  <mergeCells count="1">
    <mergeCell ref="A1:H1"/>
  </mergeCells>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6C9C8EC541C84C9934CCDD11A71C6D" ma:contentTypeVersion="11" ma:contentTypeDescription="Crée un document." ma:contentTypeScope="" ma:versionID="a6da54698fde8b20cd4a8ce1a89266ed">
  <xsd:schema xmlns:xsd="http://www.w3.org/2001/XMLSchema" xmlns:xs="http://www.w3.org/2001/XMLSchema" xmlns:p="http://schemas.microsoft.com/office/2006/metadata/properties" xmlns:ns2="ac2a1491-b51f-4fb9-8eed-484faeb724e6" xmlns:ns3="0d916f63-aec3-470e-8831-a1ff1f38b313" targetNamespace="http://schemas.microsoft.com/office/2006/metadata/properties" ma:root="true" ma:fieldsID="f4183e36d1e0f42b4fd338c036fb6f01" ns2:_="" ns3:_="">
    <xsd:import namespace="ac2a1491-b51f-4fb9-8eed-484faeb724e6"/>
    <xsd:import namespace="0d916f63-aec3-470e-8831-a1ff1f38b3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2a1491-b51f-4fb9-8eed-484faeb724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b4fc9d8-4944-4fd6-9510-f16de1615e8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916f63-aec3-470e-8831-a1ff1f38b3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062921-4bea-4e6e-abe5-e5976f6e8342}" ma:internalName="TaxCatchAll" ma:showField="CatchAllData" ma:web="0d916f63-aec3-470e-8831-a1ff1f38b3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c2a1491-b51f-4fb9-8eed-484faeb724e6">
      <Terms xmlns="http://schemas.microsoft.com/office/infopath/2007/PartnerControls"/>
    </lcf76f155ced4ddcb4097134ff3c332f>
    <TaxCatchAll xmlns="0d916f63-aec3-470e-8831-a1ff1f38b313" xsi:nil="true"/>
  </documentManagement>
</p:properties>
</file>

<file path=customXml/itemProps1.xml><?xml version="1.0" encoding="utf-8"?>
<ds:datastoreItem xmlns:ds="http://schemas.openxmlformats.org/officeDocument/2006/customXml" ds:itemID="{9B33F28C-289B-45D9-AE37-D1CBCF82EEA6}"/>
</file>

<file path=customXml/itemProps2.xml><?xml version="1.0" encoding="utf-8"?>
<ds:datastoreItem xmlns:ds="http://schemas.openxmlformats.org/officeDocument/2006/customXml" ds:itemID="{59EF8704-76FE-4D5C-809D-4EECBC7658B4}"/>
</file>

<file path=customXml/itemProps3.xml><?xml version="1.0" encoding="utf-8"?>
<ds:datastoreItem xmlns:ds="http://schemas.openxmlformats.org/officeDocument/2006/customXml" ds:itemID="{305A8176-116E-417C-9F82-E45A119F0249}"/>
</file>

<file path=docProps/app.xml><?xml version="1.0" encoding="utf-8"?>
<Properties xmlns="http://schemas.openxmlformats.org/officeDocument/2006/extended-properties" xmlns:vt="http://schemas.openxmlformats.org/officeDocument/2006/docPropsVTypes">
  <Application>ONLYOFFICE/7.0.1.37</Application>
  <Company/>
  <DocSecurity>0</DocSecurity>
  <HyperlinksChanged>false</HyperlinksChanged>
  <LinksUpToDate>false</LinksUpToDate>
  <Manager/>
  <ScaleCrop>false</ScaleCrop>
  <SharedDoc>false</SharedDoc>
  <Templ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MOHY Marc</dc:creator>
  <cp:keywords/>
  <dc:description/>
  <cp:lastModifiedBy>DIOUF, Thierno</cp:lastModifiedBy>
  <cp:revision>1</cp:revision>
  <dcterms:created xsi:type="dcterms:W3CDTF">2018-03-20T10:25:22Z</dcterms:created>
  <dcterms:modified xsi:type="dcterms:W3CDTF">2023-03-01T10:07:43Z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0x010100316C9C8EC541C84C9934CCDD11A71C6D</vt:lpwstr>
  </property>
</Properties>
</file>